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D9E374B2-DC64-43F8-A006-FF1C3B6EADAB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Imports" sheetId="11" r:id="rId1"/>
    <sheet name="DTA" sheetId="10" r:id="rId2"/>
    <sheet name="Issued for MFR" sheetId="14" r:id="rId3"/>
    <sheet name="Rmv for job work" sheetId="13" r:id="rId4"/>
    <sheet name="Receive from Job work" sheetId="9" r:id="rId5"/>
    <sheet name="Clearance_E" sheetId="8" r:id="rId6"/>
    <sheet name="Clearance_HC" sheetId="7" r:id="rId7"/>
    <sheet name="As such" sheetId="6" r:id="rId8"/>
    <sheet name="Waste_E" sheetId="3" r:id="rId9"/>
    <sheet name="Waste_HC" sheetId="5" r:id="rId10"/>
  </sheets>
  <externalReferences>
    <externalReference r:id="rId11"/>
  </externalReferences>
  <definedNames>
    <definedName name="_xlnm._FilterDatabase" localSheetId="5" hidden="1">Clearance_E!$B$17:$X$17</definedName>
    <definedName name="_xlnm._FilterDatabase" localSheetId="6" hidden="1">Clearance_HC!$A$16:$T$17</definedName>
    <definedName name="_xlnm._FilterDatabase" localSheetId="1" hidden="1">DTA!$B$14:$N$191</definedName>
    <definedName name="_xlnm._FilterDatabase" localSheetId="0" hidden="1">Imports!$B$15:$T$33</definedName>
    <definedName name="_xlnm._FilterDatabase" localSheetId="2" hidden="1">'Issued for MFR'!$B$13:$E$33</definedName>
    <definedName name="_xlnm._FilterDatabase" localSheetId="4" hidden="1">'Receive from Job work'!$B$15:$F$25</definedName>
    <definedName name="_xlnm._FilterDatabase" localSheetId="3" hidden="1">'Rmv for job work'!$B$15:$J$17</definedName>
    <definedName name="_xlnm.Print_Area" localSheetId="1">DTA!$A$1:$N$110</definedName>
    <definedName name="_xlnm.Print_Area" localSheetId="0">Imports!$A$1:$T$27</definedName>
    <definedName name="_xlnm.Print_Area" localSheetId="3">'Rmv for job work'!$B$1:$J$15</definedName>
    <definedName name="_xlnm.Print_Area" localSheetId="9">Waste_HC!$A$1:$M$19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3" l="1"/>
  <c r="F18" i="13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14" i="14"/>
  <c r="F17" i="13" l="1"/>
  <c r="F16" i="13"/>
  <c r="H21" i="11"/>
  <c r="K21" i="11"/>
  <c r="L21" i="11"/>
  <c r="M21" i="11"/>
  <c r="N21" i="11"/>
  <c r="O21" i="11"/>
  <c r="Q21" i="11"/>
  <c r="H22" i="11"/>
  <c r="K22" i="11"/>
  <c r="L22" i="11"/>
  <c r="M22" i="11"/>
  <c r="N22" i="11"/>
  <c r="O22" i="11"/>
  <c r="Q22" i="11"/>
  <c r="H23" i="11"/>
  <c r="K23" i="11"/>
  <c r="L23" i="11"/>
  <c r="M23" i="11"/>
  <c r="N23" i="11"/>
  <c r="O23" i="11"/>
  <c r="Q23" i="11"/>
  <c r="H24" i="11"/>
  <c r="K24" i="11"/>
  <c r="L24" i="11"/>
  <c r="M24" i="11"/>
  <c r="N24" i="11"/>
  <c r="O24" i="11"/>
  <c r="Q24" i="11"/>
  <c r="H25" i="11"/>
  <c r="K25" i="11"/>
  <c r="L25" i="11"/>
  <c r="M25" i="11"/>
  <c r="N25" i="11"/>
  <c r="O25" i="11"/>
  <c r="Q25" i="11"/>
  <c r="H26" i="11"/>
  <c r="K26" i="11"/>
  <c r="L26" i="11"/>
  <c r="M26" i="11"/>
  <c r="N26" i="11"/>
  <c r="O26" i="11"/>
  <c r="Q26" i="11"/>
  <c r="H27" i="11"/>
  <c r="K27" i="11"/>
  <c r="L27" i="11"/>
  <c r="M27" i="11"/>
  <c r="N27" i="11"/>
  <c r="O27" i="11"/>
  <c r="Q27" i="11"/>
  <c r="H28" i="11"/>
  <c r="K28" i="11"/>
  <c r="L28" i="11"/>
  <c r="M28" i="11"/>
  <c r="N28" i="11"/>
  <c r="O28" i="11"/>
  <c r="Q28" i="11"/>
  <c r="H29" i="11"/>
  <c r="K29" i="11"/>
  <c r="L29" i="11"/>
  <c r="M29" i="11"/>
  <c r="N29" i="11"/>
  <c r="O29" i="11"/>
  <c r="Q29" i="11"/>
  <c r="H30" i="11"/>
  <c r="K30" i="11"/>
  <c r="L30" i="11"/>
  <c r="M30" i="11"/>
  <c r="N30" i="11"/>
  <c r="O30" i="11"/>
  <c r="Q30" i="11"/>
  <c r="H31" i="11"/>
  <c r="K31" i="11"/>
  <c r="L31" i="11"/>
  <c r="M31" i="11"/>
  <c r="N31" i="11"/>
  <c r="O31" i="11"/>
  <c r="Q31" i="11"/>
  <c r="H32" i="11"/>
  <c r="K32" i="11"/>
  <c r="L32" i="11"/>
  <c r="M32" i="11"/>
  <c r="N32" i="11"/>
  <c r="O32" i="11"/>
  <c r="Q32" i="11"/>
  <c r="H33" i="11"/>
  <c r="K33" i="11"/>
  <c r="L33" i="11"/>
  <c r="M33" i="11"/>
  <c r="N33" i="11"/>
  <c r="O33" i="11"/>
  <c r="Q33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B25" i="11"/>
  <c r="C25" i="11"/>
  <c r="D25" i="11"/>
  <c r="B26" i="11"/>
  <c r="C26" i="11"/>
  <c r="D26" i="11"/>
  <c r="B27" i="11"/>
  <c r="C27" i="11"/>
  <c r="D27" i="11"/>
  <c r="B28" i="11"/>
  <c r="C28" i="11"/>
  <c r="D28" i="11"/>
  <c r="B29" i="11"/>
  <c r="C29" i="11"/>
  <c r="D29" i="11"/>
  <c r="B30" i="11"/>
  <c r="C30" i="11"/>
  <c r="D30" i="11"/>
  <c r="B31" i="11"/>
  <c r="C31" i="11"/>
  <c r="D31" i="11"/>
  <c r="B32" i="11"/>
  <c r="C32" i="11"/>
  <c r="D32" i="11"/>
  <c r="B33" i="11"/>
  <c r="C33" i="11"/>
  <c r="D33" i="11"/>
  <c r="D16" i="11" l="1"/>
  <c r="C16" i="11"/>
  <c r="C17" i="11"/>
  <c r="C18" i="11"/>
  <c r="C19" i="11"/>
  <c r="C20" i="11"/>
  <c r="B17" i="11"/>
  <c r="B18" i="11"/>
  <c r="B19" i="11"/>
  <c r="B20" i="11"/>
  <c r="B16" i="11"/>
  <c r="K16" i="11" l="1"/>
  <c r="L16" i="11"/>
  <c r="Q16" i="11"/>
  <c r="K17" i="11"/>
  <c r="L17" i="11"/>
  <c r="N17" i="11"/>
  <c r="K18" i="11"/>
  <c r="L18" i="11"/>
  <c r="Q18" i="11"/>
  <c r="K19" i="11"/>
  <c r="L19" i="11"/>
  <c r="N19" i="11"/>
  <c r="K20" i="11"/>
  <c r="L20" i="11"/>
  <c r="Q20" i="11"/>
  <c r="G16" i="11"/>
  <c r="H16" i="11"/>
  <c r="D17" i="11"/>
  <c r="G17" i="11"/>
  <c r="H17" i="11"/>
  <c r="D18" i="11"/>
  <c r="G18" i="11"/>
  <c r="H18" i="11"/>
  <c r="D19" i="11"/>
  <c r="G19" i="11"/>
  <c r="H19" i="11"/>
  <c r="D20" i="11"/>
  <c r="G20" i="11"/>
  <c r="H20" i="11"/>
  <c r="O16" i="11"/>
  <c r="N16" i="11"/>
  <c r="M16" i="11"/>
  <c r="O18" i="11"/>
  <c r="N18" i="11"/>
  <c r="M18" i="11"/>
  <c r="O19" i="11"/>
  <c r="M19" i="11"/>
  <c r="Q19" i="11"/>
  <c r="O20" i="11"/>
  <c r="N20" i="11"/>
  <c r="M20" i="11"/>
  <c r="Q17" i="11" l="1"/>
  <c r="M17" i="11"/>
  <c r="O17" i="11"/>
</calcChain>
</file>

<file path=xl/sharedStrings.xml><?xml version="1.0" encoding="utf-8"?>
<sst xmlns="http://schemas.openxmlformats.org/spreadsheetml/2006/main" count="484" uniqueCount="140">
  <si>
    <t>Annexure B</t>
  </si>
  <si>
    <r>
      <t xml:space="preserve"> </t>
    </r>
    <r>
      <rPr>
        <b/>
        <u/>
        <sz val="11"/>
        <color theme="1"/>
        <rFont val="Calibri"/>
        <family val="2"/>
        <scheme val="minor"/>
      </rPr>
      <t>Form to be maintained by a unit operating under section 65 of the Customs Act for the receipt, processing and removal of goods</t>
    </r>
  </si>
  <si>
    <t>Name and address of the Unit:</t>
  </si>
  <si>
    <t>IEC:</t>
  </si>
  <si>
    <t>AAKCC2393P</t>
  </si>
  <si>
    <t>CYTIVA INDIA PRIVATE LIMITED</t>
  </si>
  <si>
    <t xml:space="preserve">Plot No. 4, Survey No 275/2,276/2, 282/1 &amp; 283/1, </t>
  </si>
  <si>
    <t xml:space="preserve">Village Maan, Taluka Mulshi, Maan,
</t>
  </si>
  <si>
    <t>Pune, Pune, Maharashtra, 411057</t>
  </si>
  <si>
    <t>GSTIN:</t>
  </si>
  <si>
    <t>27AAKCC2393P1ZZ</t>
  </si>
  <si>
    <t>Commissionerate:</t>
  </si>
  <si>
    <t>PUNE</t>
  </si>
  <si>
    <t>RECEIPTS (IMPORTS)</t>
  </si>
  <si>
    <t xml:space="preserve">Bill of Entry No. </t>
  </si>
  <si>
    <t>Bill of Entry Date</t>
  </si>
  <si>
    <t>Customs Station of import</t>
  </si>
  <si>
    <t>Details of Bond</t>
  </si>
  <si>
    <t xml:space="preserve">Details of insurance </t>
  </si>
  <si>
    <t>Description of goods</t>
  </si>
  <si>
    <t xml:space="preserve">Invoice No. </t>
  </si>
  <si>
    <t>Invoice  date</t>
  </si>
  <si>
    <t xml:space="preserve">Quantity </t>
  </si>
  <si>
    <t>Unit quantity code</t>
  </si>
  <si>
    <t>Assessable 
Value</t>
  </si>
  <si>
    <t>Duty assessed</t>
  </si>
  <si>
    <t>Registration No. of means of transport</t>
  </si>
  <si>
    <t>One-time Lock no.</t>
  </si>
  <si>
    <t>Date and time of receipt at the warehouse</t>
  </si>
  <si>
    <t>Lot No. (To be removed in final report)</t>
  </si>
  <si>
    <t>BCD</t>
  </si>
  <si>
    <t>SWS CESS</t>
  </si>
  <si>
    <t>IGST</t>
  </si>
  <si>
    <t>Comp. cess</t>
  </si>
  <si>
    <t>Total Duty</t>
  </si>
  <si>
    <t>1A</t>
  </si>
  <si>
    <t>6A</t>
  </si>
  <si>
    <t>7A</t>
  </si>
  <si>
    <t>9A</t>
  </si>
  <si>
    <t>11A</t>
  </si>
  <si>
    <t>NIL</t>
  </si>
  <si>
    <t>RECEIPTS (DTA)</t>
  </si>
  <si>
    <t xml:space="preserve">GST Invoice No. </t>
  </si>
  <si>
    <t>GST Invoice date</t>
  </si>
  <si>
    <t>Quantity</t>
  </si>
  <si>
    <t>UQC</t>
  </si>
  <si>
    <t xml:space="preserve">
Value</t>
  </si>
  <si>
    <t>Tax paid</t>
  </si>
  <si>
    <t>E-way bill no. 
(if applicable)</t>
  </si>
  <si>
    <t>SGST</t>
  </si>
  <si>
    <t>CGST</t>
  </si>
  <si>
    <t>Total GST</t>
  </si>
  <si>
    <t>15A</t>
  </si>
  <si>
    <t>17A</t>
  </si>
  <si>
    <t>19A</t>
  </si>
  <si>
    <t>19B</t>
  </si>
  <si>
    <t>19C</t>
  </si>
  <si>
    <t>PROCESSING</t>
  </si>
  <si>
    <t>Goods issued for manufacturing or other operations</t>
  </si>
  <si>
    <t>Date of Issue</t>
  </si>
  <si>
    <t>Qty. with UQC</t>
  </si>
  <si>
    <t>Value</t>
  </si>
  <si>
    <t>Removal for Job work</t>
  </si>
  <si>
    <t>Date &amp; Time of removal</t>
  </si>
  <si>
    <t>Description as per BE</t>
  </si>
  <si>
    <t>DC No.</t>
  </si>
  <si>
    <t>Details of Job worker</t>
  </si>
  <si>
    <t>Name</t>
  </si>
  <si>
    <t>Address</t>
  </si>
  <si>
    <t>GSTIN (if applicable)</t>
  </si>
  <si>
    <t>28A</t>
  </si>
  <si>
    <t>32A</t>
  </si>
  <si>
    <t>SEALTECH ENGINEERS</t>
  </si>
  <si>
    <t>KRISHNANAGAR CHINCHWAD, PUNE-411019</t>
  </si>
  <si>
    <t>27AMSPP3695G1ZA</t>
  </si>
  <si>
    <t>Returns to unit after job work</t>
  </si>
  <si>
    <t>Date &amp; time of return</t>
  </si>
  <si>
    <t>RESULTANT PRODUCTS (CLEARANCE FOR EXPORT)</t>
  </si>
  <si>
    <t>Resultant products exported</t>
  </si>
  <si>
    <t>Quantity of warehoused goods contained in so much of the resultant products exported</t>
  </si>
  <si>
    <t>Date and time of removal</t>
  </si>
  <si>
    <t xml:space="preserve">
Shipping Bill No. and date</t>
  </si>
  <si>
    <t>GST
Invoice No.</t>
  </si>
  <si>
    <t>GST
Invoice date</t>
  </si>
  <si>
    <t>Unit Quantity Code</t>
  </si>
  <si>
    <t>Assessable Value</t>
  </si>
  <si>
    <t>Export duty</t>
  </si>
  <si>
    <t>Tax paid (if
applicable)</t>
  </si>
  <si>
    <t>Bill of Entry No.</t>
  </si>
  <si>
    <t>Bill of entry Date</t>
  </si>
  <si>
    <t>Duty Involved</t>
  </si>
  <si>
    <t>FG Serial Number</t>
  </si>
  <si>
    <t>SWS</t>
  </si>
  <si>
    <t>41A</t>
  </si>
  <si>
    <t>41B</t>
  </si>
  <si>
    <t>43A</t>
  </si>
  <si>
    <t>48A</t>
  </si>
  <si>
    <t>48B</t>
  </si>
  <si>
    <t>49A</t>
  </si>
  <si>
    <t>51A</t>
  </si>
  <si>
    <t>53A</t>
  </si>
  <si>
    <t>RESULTANT PRODUCTS (CLEARANCE FOR HOME CONSUMPTION)</t>
  </si>
  <si>
    <t>Resultant products cleared for home consumption</t>
  </si>
  <si>
    <t>Warehoused goods contained in so much of the resultant products cleared for home consumption</t>
  </si>
  <si>
    <t>GST Invoice No</t>
  </si>
  <si>
    <t>Quantity with UQC</t>
  </si>
  <si>
    <t>Tax
paid</t>
  </si>
  <si>
    <t>Bill of Entry date</t>
  </si>
  <si>
    <t>Duty paid</t>
  </si>
  <si>
    <t>FG Serial No.</t>
  </si>
  <si>
    <t>GST</t>
  </si>
  <si>
    <t>57A</t>
  </si>
  <si>
    <t>61A</t>
  </si>
  <si>
    <t>63A</t>
  </si>
  <si>
    <t>66A</t>
  </si>
  <si>
    <t>IMPORTED GOODS CLEARED AS SUCH</t>
  </si>
  <si>
    <t>Imported goods cleared as such for home consumption</t>
  </si>
  <si>
    <t>Imported goods exported as such</t>
  </si>
  <si>
    <t>Bill of entry No. and date</t>
  </si>
  <si>
    <t>Assessable value</t>
  </si>
  <si>
    <t>Shipping Bill No. and date</t>
  </si>
  <si>
    <t>TREATMENT OF WASTE OR REFUSE ARISING OUT OF MANUFACTURE OR OTHER OPERATIONS WHERE THE RESULTANT PRODUCT IS EXPORTED</t>
  </si>
  <si>
    <t>Quantity of waste or refuse destroyed</t>
  </si>
  <si>
    <t>Duty paid on waste or refuse</t>
  </si>
  <si>
    <t>Duty to be remitted on the quantity of warehoused goods contained
in so much of the waste or refuse (destroyed or cleared as such)</t>
  </si>
  <si>
    <t>Details of Duty paid</t>
  </si>
  <si>
    <t>Challan No.</t>
  </si>
  <si>
    <t>TREATMENT OF WASTE OR REFUSE ARISING OUT OF MANUFACTURE OR OTHER OPERATIONS WHEN THE RESULTANT PRODUCT IS CLEARED FOR HOME CONSUMPTION</t>
  </si>
  <si>
    <t>REMARKS
(if any)</t>
  </si>
  <si>
    <t>Duty paid on warehoused goods contained in so much of the waste or refuse</t>
  </si>
  <si>
    <t>Bill of Entry No. and date</t>
  </si>
  <si>
    <t>88636643 DIAPHRAGM VALVE PNEUMATICALLY
OPERATED STAINLESS STEEL PISTON ACTUATOR
ELECTROPOLISHED OPTICAL POSITION INDICAT</t>
  </si>
  <si>
    <t>88803006 BALL VALVE METAL PNEUMATICALLY
OPERATED THREE-PIECEBODY ALUMINIUM DOUBLE
PISTON ACTUATOR LOW MAINTENANCE SPIND</t>
  </si>
  <si>
    <t>88659403 BALL VALVE METAL MANUALLY OPERATED
THREE-PIECE BODYISO 5211 TOP FLANGE LOCKABLE
HAND LEVER LOW MAINTENANCE SPI</t>
  </si>
  <si>
    <t>MH 46 CU 2949</t>
  </si>
  <si>
    <t>MH 12 XM 2796</t>
  </si>
  <si>
    <t>MH 02 FG 4888</t>
  </si>
  <si>
    <t>CYT/DC/26-27/093</t>
  </si>
  <si>
    <t>CYT/DC/26-27/089</t>
  </si>
  <si>
    <t>240201592510000031          Valid till 24-11-2026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</si>
</sst>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[$-14009]dd\ mmmm\ yyyy;@"/>
    <numFmt numFmtId="165" formatCode="#,##0_ ;\-#,##0\ "/>
    <numFmt numFmtId="166" formatCode="[$-409]d/mmm/yyyy;@"/>
    <numFmt numFmtId="167" formatCode="yyyy\-mm\-dd;@"/>
    <numFmt numFmtId="168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1A1A1A"/>
      <name val="Calibri"/>
      <family val="2"/>
      <scheme val="minor"/>
    </font>
    <font>
      <sz val="11"/>
      <color rgb="FF1A1A1A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0000"/>
      <name val="Aptos Narrow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ptos"/>
      <family val="2"/>
    </font>
    <font>
      <sz val="11"/>
      <color theme="1"/>
      <name val="Aptos"/>
      <family val="2"/>
    </font>
    <font>
      <sz val="11"/>
      <name val="Aptos"/>
      <family val="2"/>
    </font>
    <font>
      <b/>
      <sz val="11"/>
      <color rgb="FF002060"/>
      <name val="Calibri"/>
      <family val="2"/>
      <scheme val="minor"/>
    </font>
    <font>
      <b/>
      <sz val="11"/>
      <color rgb="FF00206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6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9" fontId="9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7" fontId="3" fillId="0" borderId="0" xfId="0" applyNumberFormat="1" applyFont="1" applyAlignment="1">
      <alignment vertical="center"/>
    </xf>
    <xf numFmtId="1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15" fontId="4" fillId="0" borderId="0" xfId="0" applyNumberFormat="1" applyFont="1" applyAlignment="1">
      <alignment horizontal="center" vertical="center"/>
    </xf>
    <xf numFmtId="43" fontId="0" fillId="0" borderId="0" xfId="1" applyFont="1" applyAlignment="1">
      <alignment vertical="center"/>
    </xf>
    <xf numFmtId="43" fontId="3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166" fontId="0" fillId="0" borderId="0" xfId="0" applyNumberFormat="1" applyAlignment="1">
      <alignment horizontal="left" vertical="top"/>
    </xf>
    <xf numFmtId="15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43" fontId="0" fillId="0" borderId="0" xfId="1" applyFont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3" fontId="17" fillId="0" borderId="0" xfId="1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43" fontId="0" fillId="0" borderId="0" xfId="1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167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2" fillId="0" borderId="0" xfId="0" applyFont="1"/>
    <xf numFmtId="43" fontId="0" fillId="0" borderId="3" xfId="1" applyFon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/>
    </xf>
    <xf numFmtId="15" fontId="0" fillId="0" borderId="2" xfId="0" applyNumberForma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9" fontId="9" fillId="0" borderId="2" xfId="0" quotePrefix="1" applyNumberFormat="1" applyFont="1" applyBorder="1" applyAlignment="1">
      <alignment horizontal="center" vertical="center"/>
    </xf>
    <xf numFmtId="15" fontId="0" fillId="0" borderId="21" xfId="0" applyNumberForma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15" fontId="0" fillId="0" borderId="23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3" fontId="12" fillId="0" borderId="1" xfId="1" applyFont="1" applyBorder="1" applyAlignment="1">
      <alignment horizontal="center" vertical="center"/>
    </xf>
    <xf numFmtId="43" fontId="12" fillId="0" borderId="3" xfId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/>
    </xf>
    <xf numFmtId="166" fontId="0" fillId="0" borderId="20" xfId="0" applyNumberFormat="1" applyBorder="1" applyAlignment="1">
      <alignment horizontal="center" vertical="center" wrapText="1"/>
    </xf>
    <xf numFmtId="43" fontId="12" fillId="0" borderId="21" xfId="1" applyFon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 wrapText="1"/>
    </xf>
    <xf numFmtId="43" fontId="12" fillId="0" borderId="23" xfId="1" applyFont="1" applyBorder="1" applyAlignment="1">
      <alignment horizontal="center" vertical="center"/>
    </xf>
    <xf numFmtId="166" fontId="0" fillId="0" borderId="17" xfId="0" applyNumberForma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43" fontId="12" fillId="0" borderId="19" xfId="1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 vertical="center"/>
    </xf>
    <xf numFmtId="14" fontId="12" fillId="0" borderId="31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/>
    </xf>
    <xf numFmtId="43" fontId="12" fillId="0" borderId="9" xfId="1" applyFont="1" applyBorder="1" applyAlignment="1">
      <alignment horizontal="center" vertical="center"/>
    </xf>
    <xf numFmtId="43" fontId="0" fillId="0" borderId="9" xfId="1" applyFont="1" applyBorder="1" applyAlignment="1">
      <alignment horizontal="center" vertical="center"/>
    </xf>
    <xf numFmtId="43" fontId="0" fillId="0" borderId="3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18" fontId="3" fillId="0" borderId="18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167" fontId="0" fillId="0" borderId="21" xfId="0" applyNumberForma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167" fontId="0" fillId="0" borderId="23" xfId="0" applyNumberForma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14" fontId="12" fillId="0" borderId="10" xfId="0" applyNumberFormat="1" applyFont="1" applyBorder="1" applyAlignment="1">
      <alignment horizontal="center" vertical="center"/>
    </xf>
    <xf numFmtId="14" fontId="12" fillId="0" borderId="40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quotePrefix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2" fontId="12" fillId="0" borderId="10" xfId="0" applyNumberFormat="1" applyFont="1" applyBorder="1" applyAlignment="1">
      <alignment horizontal="center" vertical="center"/>
    </xf>
    <xf numFmtId="14" fontId="0" fillId="0" borderId="40" xfId="0" applyNumberForma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43" fontId="12" fillId="0" borderId="10" xfId="1" applyFont="1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43" fontId="0" fillId="0" borderId="40" xfId="1" applyFont="1" applyBorder="1" applyAlignment="1">
      <alignment horizontal="center" vertical="center"/>
    </xf>
    <xf numFmtId="43" fontId="12" fillId="0" borderId="7" xfId="1" applyFont="1" applyBorder="1" applyAlignment="1">
      <alignment horizontal="center" vertical="center"/>
    </xf>
    <xf numFmtId="167" fontId="0" fillId="0" borderId="19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12" fillId="0" borderId="0" xfId="0" applyFont="1" applyAlignment="1">
      <alignment horizontal="center" wrapText="1"/>
    </xf>
    <xf numFmtId="43" fontId="14" fillId="0" borderId="7" xfId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15" fontId="3" fillId="0" borderId="8" xfId="0" applyNumberFormat="1" applyFont="1" applyBorder="1" applyAlignment="1">
      <alignment horizontal="center" vertical="center"/>
    </xf>
    <xf numFmtId="165" fontId="3" fillId="0" borderId="8" xfId="1" applyNumberFormat="1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0" fontId="3" fillId="0" borderId="8" xfId="1" applyNumberFormat="1" applyFont="1" applyBorder="1" applyAlignment="1">
      <alignment horizontal="center" vertical="center"/>
    </xf>
    <xf numFmtId="166" fontId="18" fillId="0" borderId="17" xfId="0" applyNumberFormat="1" applyFont="1" applyBorder="1" applyAlignment="1">
      <alignment horizontal="center" vertical="center"/>
    </xf>
    <xf numFmtId="14" fontId="19" fillId="0" borderId="12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19" fillId="0" borderId="45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6" fontId="0" fillId="0" borderId="14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3" fontId="14" fillId="0" borderId="6" xfId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168" fontId="0" fillId="0" borderId="22" xfId="0" applyNumberFormat="1" applyBorder="1" applyAlignment="1">
      <alignment horizontal="center" vertical="center"/>
    </xf>
    <xf numFmtId="168" fontId="0" fillId="0" borderId="17" xfId="0" applyNumberForma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43" fontId="0" fillId="0" borderId="1" xfId="1" applyFont="1" applyFill="1" applyBorder="1" applyAlignment="1">
      <alignment horizontal="left" vertical="center" wrapText="1"/>
    </xf>
    <xf numFmtId="43" fontId="0" fillId="0" borderId="6" xfId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3" fontId="0" fillId="0" borderId="7" xfId="1" applyFont="1" applyFill="1" applyBorder="1" applyAlignment="1">
      <alignment horizontal="left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14" fontId="16" fillId="0" borderId="22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16" fillId="0" borderId="1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15" fontId="3" fillId="0" borderId="7" xfId="0" applyNumberFormat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65">
    <cellStyle name="Comma" xfId="1" builtinId="3"/>
    <cellStyle name="Comma 2" xfId="64" xr:uid="{00000000-0005-0000-0000-000001000000}"/>
    <cellStyle name="Normal" xfId="0" builtinId="0"/>
    <cellStyle name="Normal 1000" xfId="11" xr:uid="{00000000-0005-0000-0000-000003000000}"/>
    <cellStyle name="Normal 1004" xfId="45" xr:uid="{00000000-0005-0000-0000-000004000000}"/>
    <cellStyle name="Normal 1006" xfId="63" xr:uid="{00000000-0005-0000-0000-000005000000}"/>
    <cellStyle name="Normal 1786" xfId="14" xr:uid="{00000000-0005-0000-0000-000006000000}"/>
    <cellStyle name="Normal 1808" xfId="5" xr:uid="{00000000-0005-0000-0000-000007000000}"/>
    <cellStyle name="Normal 1809" xfId="22" xr:uid="{00000000-0005-0000-0000-000008000000}"/>
    <cellStyle name="Normal 1812" xfId="39" xr:uid="{00000000-0005-0000-0000-000009000000}"/>
    <cellStyle name="Normal 1813" xfId="48" xr:uid="{00000000-0005-0000-0000-00000A000000}"/>
    <cellStyle name="Normal 1814" xfId="57" xr:uid="{00000000-0005-0000-0000-00000B000000}"/>
    <cellStyle name="Normal 1815" xfId="31" xr:uid="{00000000-0005-0000-0000-00000C000000}"/>
    <cellStyle name="Normal 1835" xfId="15" xr:uid="{00000000-0005-0000-0000-00000D000000}"/>
    <cellStyle name="Normal 1841" xfId="6" xr:uid="{00000000-0005-0000-0000-00000E000000}"/>
    <cellStyle name="Normal 1842" xfId="23" xr:uid="{00000000-0005-0000-0000-00000F000000}"/>
    <cellStyle name="Normal 1845" xfId="40" xr:uid="{00000000-0005-0000-0000-000010000000}"/>
    <cellStyle name="Normal 1846" xfId="49" xr:uid="{00000000-0005-0000-0000-000011000000}"/>
    <cellStyle name="Normal 1847" xfId="32" xr:uid="{00000000-0005-0000-0000-000012000000}"/>
    <cellStyle name="Normal 1848" xfId="58" xr:uid="{00000000-0005-0000-0000-000013000000}"/>
    <cellStyle name="Normal 1869" xfId="12" xr:uid="{00000000-0005-0000-0000-000014000000}"/>
    <cellStyle name="Normal 1875" xfId="3" xr:uid="{00000000-0005-0000-0000-000015000000}"/>
    <cellStyle name="Normal 1876" xfId="20" xr:uid="{00000000-0005-0000-0000-000016000000}"/>
    <cellStyle name="Normal 1878" xfId="37" xr:uid="{00000000-0005-0000-0000-000017000000}"/>
    <cellStyle name="Normal 1879" xfId="46" xr:uid="{00000000-0005-0000-0000-000018000000}"/>
    <cellStyle name="Normal 1880" xfId="55" xr:uid="{00000000-0005-0000-0000-000019000000}"/>
    <cellStyle name="Normal 1881" xfId="29" xr:uid="{00000000-0005-0000-0000-00001A000000}"/>
    <cellStyle name="Normal 1907" xfId="28" xr:uid="{00000000-0005-0000-0000-00001B000000}"/>
    <cellStyle name="Normal 1933" xfId="13" xr:uid="{00000000-0005-0000-0000-00001C000000}"/>
    <cellStyle name="Normal 1939" xfId="4" xr:uid="{00000000-0005-0000-0000-00001D000000}"/>
    <cellStyle name="Normal 1940" xfId="21" xr:uid="{00000000-0005-0000-0000-00001E000000}"/>
    <cellStyle name="Normal 1943" xfId="38" xr:uid="{00000000-0005-0000-0000-00001F000000}"/>
    <cellStyle name="Normal 1944" xfId="47" xr:uid="{00000000-0005-0000-0000-000020000000}"/>
    <cellStyle name="Normal 1945" xfId="56" xr:uid="{00000000-0005-0000-0000-000021000000}"/>
    <cellStyle name="Normal 1946" xfId="30" xr:uid="{00000000-0005-0000-0000-000022000000}"/>
    <cellStyle name="Normal 1972" xfId="7" xr:uid="{00000000-0005-0000-0000-000023000000}"/>
    <cellStyle name="Normal 1973" xfId="24" xr:uid="{00000000-0005-0000-0000-000024000000}"/>
    <cellStyle name="Normal 1975" xfId="41" xr:uid="{00000000-0005-0000-0000-000025000000}"/>
    <cellStyle name="Normal 1976" xfId="50" xr:uid="{00000000-0005-0000-0000-000026000000}"/>
    <cellStyle name="Normal 1977" xfId="59" xr:uid="{00000000-0005-0000-0000-000027000000}"/>
    <cellStyle name="Normal 1978" xfId="33" xr:uid="{00000000-0005-0000-0000-000028000000}"/>
    <cellStyle name="Normal 2" xfId="2" xr:uid="{00000000-0005-0000-0000-000029000000}"/>
    <cellStyle name="Normal 2029" xfId="18" xr:uid="{00000000-0005-0000-0000-00002A000000}"/>
    <cellStyle name="Normal 2035" xfId="10" xr:uid="{00000000-0005-0000-0000-00002B000000}"/>
    <cellStyle name="Normal 2036" xfId="27" xr:uid="{00000000-0005-0000-0000-00002C000000}"/>
    <cellStyle name="Normal 2039" xfId="44" xr:uid="{00000000-0005-0000-0000-00002D000000}"/>
    <cellStyle name="Normal 2040" xfId="53" xr:uid="{00000000-0005-0000-0000-00002E000000}"/>
    <cellStyle name="Normal 2041" xfId="62" xr:uid="{00000000-0005-0000-0000-00002F000000}"/>
    <cellStyle name="Normal 2042" xfId="35" xr:uid="{00000000-0005-0000-0000-000030000000}"/>
    <cellStyle name="Normal 2046" xfId="16" xr:uid="{00000000-0005-0000-0000-000031000000}"/>
    <cellStyle name="Normal 2051" xfId="8" xr:uid="{00000000-0005-0000-0000-000032000000}"/>
    <cellStyle name="Normal 2052" xfId="25" xr:uid="{00000000-0005-0000-0000-000033000000}"/>
    <cellStyle name="Normal 2054" xfId="42" xr:uid="{00000000-0005-0000-0000-000034000000}"/>
    <cellStyle name="Normal 2055" xfId="51" xr:uid="{00000000-0005-0000-0000-000035000000}"/>
    <cellStyle name="Normal 2056" xfId="60" xr:uid="{00000000-0005-0000-0000-000036000000}"/>
    <cellStyle name="Normal 2060" xfId="17" xr:uid="{00000000-0005-0000-0000-000037000000}"/>
    <cellStyle name="Normal 2066" xfId="9" xr:uid="{00000000-0005-0000-0000-000038000000}"/>
    <cellStyle name="Normal 2067" xfId="26" xr:uid="{00000000-0005-0000-0000-000039000000}"/>
    <cellStyle name="Normal 2070" xfId="43" xr:uid="{00000000-0005-0000-0000-00003A000000}"/>
    <cellStyle name="Normal 2071" xfId="52" xr:uid="{00000000-0005-0000-0000-00003B000000}"/>
    <cellStyle name="Normal 2072" xfId="34" xr:uid="{00000000-0005-0000-0000-00003C000000}"/>
    <cellStyle name="Normal 2073" xfId="61" xr:uid="{00000000-0005-0000-0000-00003D000000}"/>
    <cellStyle name="Normal 688" xfId="19" xr:uid="{00000000-0005-0000-0000-00003E000000}"/>
    <cellStyle name="Normal 698" xfId="36" xr:uid="{00000000-0005-0000-0000-00003F000000}"/>
    <cellStyle name="Normal 701" xfId="54" xr:uid="{00000000-0005-0000-0000-00004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nofy-my.sharepoint.com/Users/Akshat%20Patni/OneDrive%20-%20Canofy%20Technologies%20Private%20Limited/Documents/Cytiva%20Anx-B%20March/Cytiva%20MOOWR%20data%20sheet%20v1%201511%20-%20backup%20resto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ofy Import 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87"/>
  <sheetViews>
    <sheetView tabSelected="1" zoomScale="67" zoomScaleNormal="55" zoomScaleSheetLayoutView="80" workbookViewId="0">
      <selection activeCell="D4" sqref="D4"/>
    </sheetView>
  </sheetViews>
  <sheetFormatPr defaultColWidth="8.6640625" defaultRowHeight="14.4" x14ac:dyDescent="0.3"/>
  <cols>
    <col min="1" max="1" width="19.21875" style="16" customWidth="1"/>
    <col min="2" max="2" width="12.6640625" style="16" customWidth="1"/>
    <col min="3" max="3" width="23.6640625" style="16" bestFit="1" customWidth="1"/>
    <col min="4" max="4" width="24.33203125" style="16" bestFit="1" customWidth="1"/>
    <col min="5" max="5" width="14.33203125" style="16" bestFit="1" customWidth="1"/>
    <col min="6" max="6" width="22.6640625" style="16" bestFit="1" customWidth="1"/>
    <col min="7" max="7" width="57" style="16" bestFit="1" customWidth="1"/>
    <col min="8" max="8" width="25.5546875" style="16" customWidth="1"/>
    <col min="9" max="9" width="12" style="16" bestFit="1" customWidth="1"/>
    <col min="10" max="10" width="12.44140625" style="16" customWidth="1"/>
    <col min="11" max="11" width="9.6640625" style="16" customWidth="1"/>
    <col min="12" max="12" width="12.33203125" style="16" bestFit="1" customWidth="1"/>
    <col min="13" max="13" width="11.6640625" style="16" bestFit="1" customWidth="1"/>
    <col min="14" max="14" width="14.77734375" style="16" customWidth="1"/>
    <col min="15" max="15" width="17" style="16" bestFit="1" customWidth="1"/>
    <col min="16" max="16" width="9" style="16" bestFit="1" customWidth="1"/>
    <col min="17" max="17" width="12.88671875" style="16" bestFit="1" customWidth="1"/>
    <col min="18" max="18" width="15.33203125" style="16" customWidth="1"/>
    <col min="19" max="19" width="11.88671875" style="16" customWidth="1"/>
    <col min="20" max="20" width="14.109375" style="16" customWidth="1"/>
    <col min="21" max="21" width="12.33203125" style="16" customWidth="1"/>
    <col min="22" max="16384" width="8.6640625" style="16"/>
  </cols>
  <sheetData>
    <row r="1" spans="2:20" x14ac:dyDescent="0.3">
      <c r="S1" s="17" t="s">
        <v>0</v>
      </c>
    </row>
    <row r="2" spans="2:20" x14ac:dyDescent="0.3">
      <c r="B2" s="229" t="s">
        <v>1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</row>
    <row r="3" spans="2:20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20" s="17" customFormat="1" x14ac:dyDescent="0.3">
      <c r="B4" s="17" t="s">
        <v>2</v>
      </c>
      <c r="G4" s="10"/>
      <c r="J4" s="10"/>
      <c r="K4" s="18"/>
      <c r="M4" s="17" t="s">
        <v>3</v>
      </c>
      <c r="N4" s="16" t="s">
        <v>4</v>
      </c>
      <c r="O4" s="16"/>
      <c r="P4" s="16"/>
    </row>
    <row r="5" spans="2:20" s="17" customFormat="1" ht="15.45" customHeight="1" x14ac:dyDescent="0.3">
      <c r="B5" s="3" t="s">
        <v>5</v>
      </c>
      <c r="C5" s="3"/>
      <c r="G5" s="19"/>
      <c r="M5" s="9"/>
    </row>
    <row r="6" spans="2:20" s="17" customFormat="1" ht="15.45" customHeight="1" x14ac:dyDescent="0.3">
      <c r="B6" s="4" t="s">
        <v>6</v>
      </c>
      <c r="C6" s="4"/>
      <c r="M6" s="9">
        <v>46204</v>
      </c>
    </row>
    <row r="7" spans="2:20" s="17" customFormat="1" x14ac:dyDescent="0.3">
      <c r="B7" s="4" t="s">
        <v>7</v>
      </c>
      <c r="C7" s="4"/>
      <c r="M7" s="16"/>
      <c r="N7" s="16"/>
    </row>
    <row r="8" spans="2:20" x14ac:dyDescent="0.3">
      <c r="B8" s="4" t="s">
        <v>8</v>
      </c>
      <c r="C8" s="4"/>
      <c r="M8" s="17" t="s">
        <v>11</v>
      </c>
      <c r="N8" s="17" t="s">
        <v>12</v>
      </c>
    </row>
    <row r="10" spans="2:20" s="17" customFormat="1" x14ac:dyDescent="0.3">
      <c r="B10" s="17" t="s">
        <v>9</v>
      </c>
      <c r="D10" s="16" t="s">
        <v>10</v>
      </c>
    </row>
    <row r="11" spans="2:20" ht="15" thickBot="1" x14ac:dyDescent="0.35"/>
    <row r="12" spans="2:20" ht="14.25" customHeight="1" thickBot="1" x14ac:dyDescent="0.35">
      <c r="B12" s="226" t="s">
        <v>13</v>
      </c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8"/>
    </row>
    <row r="13" spans="2:20" ht="16.2" customHeight="1" x14ac:dyDescent="0.3">
      <c r="B13" s="230" t="s">
        <v>14</v>
      </c>
      <c r="C13" s="223" t="s">
        <v>15</v>
      </c>
      <c r="D13" s="232" t="s">
        <v>16</v>
      </c>
      <c r="E13" s="232" t="s">
        <v>17</v>
      </c>
      <c r="F13" s="223" t="s">
        <v>18</v>
      </c>
      <c r="G13" s="234" t="s">
        <v>19</v>
      </c>
      <c r="H13" s="223" t="s">
        <v>20</v>
      </c>
      <c r="I13" s="223" t="s">
        <v>21</v>
      </c>
      <c r="J13" s="223" t="s">
        <v>22</v>
      </c>
      <c r="K13" s="223" t="s">
        <v>23</v>
      </c>
      <c r="L13" s="225" t="s">
        <v>24</v>
      </c>
      <c r="M13" s="225" t="s">
        <v>25</v>
      </c>
      <c r="N13" s="225"/>
      <c r="O13" s="225"/>
      <c r="P13" s="225"/>
      <c r="Q13" s="225"/>
      <c r="R13" s="223" t="s">
        <v>26</v>
      </c>
      <c r="S13" s="223" t="s">
        <v>27</v>
      </c>
      <c r="T13" s="221" t="s">
        <v>28</v>
      </c>
    </row>
    <row r="14" spans="2:20" ht="74.849999999999994" customHeight="1" thickBot="1" x14ac:dyDescent="0.35">
      <c r="B14" s="231"/>
      <c r="C14" s="224"/>
      <c r="D14" s="233"/>
      <c r="E14" s="233"/>
      <c r="F14" s="224"/>
      <c r="G14" s="235"/>
      <c r="H14" s="224"/>
      <c r="I14" s="224"/>
      <c r="J14" s="224"/>
      <c r="K14" s="224"/>
      <c r="L14" s="236"/>
      <c r="M14" s="121" t="s">
        <v>30</v>
      </c>
      <c r="N14" s="122" t="s">
        <v>31</v>
      </c>
      <c r="O14" s="122" t="s">
        <v>32</v>
      </c>
      <c r="P14" s="122" t="s">
        <v>33</v>
      </c>
      <c r="Q14" s="122" t="s">
        <v>34</v>
      </c>
      <c r="R14" s="224"/>
      <c r="S14" s="224"/>
      <c r="T14" s="222"/>
    </row>
    <row r="15" spans="2:20" s="17" customFormat="1" ht="15" thickBot="1" x14ac:dyDescent="0.35">
      <c r="B15" s="136">
        <v>1</v>
      </c>
      <c r="C15" s="137" t="s">
        <v>35</v>
      </c>
      <c r="D15" s="138">
        <v>2</v>
      </c>
      <c r="E15" s="138">
        <v>3</v>
      </c>
      <c r="F15" s="82">
        <v>4</v>
      </c>
      <c r="G15" s="139">
        <v>5</v>
      </c>
      <c r="H15" s="82">
        <v>6</v>
      </c>
      <c r="I15" s="82" t="s">
        <v>36</v>
      </c>
      <c r="J15" s="82">
        <v>7</v>
      </c>
      <c r="K15" s="82" t="s">
        <v>37</v>
      </c>
      <c r="L15" s="82">
        <v>8</v>
      </c>
      <c r="M15" s="82">
        <v>9</v>
      </c>
      <c r="N15" s="82" t="s">
        <v>38</v>
      </c>
      <c r="O15" s="82">
        <v>10</v>
      </c>
      <c r="P15" s="82">
        <v>11</v>
      </c>
      <c r="Q15" s="82" t="s">
        <v>39</v>
      </c>
      <c r="R15" s="82">
        <v>12</v>
      </c>
      <c r="S15" s="82">
        <v>13</v>
      </c>
      <c r="T15" s="140">
        <v>14</v>
      </c>
    </row>
    <row r="16" spans="2:20" ht="28.5" customHeight="1" x14ac:dyDescent="0.3">
      <c r="B16" s="141" t="e">
        <f>VLOOKUP(#REF!,#REF!,2,FALSE)</f>
        <v>#REF!</v>
      </c>
      <c r="C16" s="124" t="e">
        <f>VLOOKUP(#REF!,#REF!,3,FALSE)</f>
        <v>#REF!</v>
      </c>
      <c r="D16" s="125" t="e">
        <f>VLOOKUP(#REF!,#REF!,20,FALSE)</f>
        <v>#REF!</v>
      </c>
      <c r="E16" s="126">
        <v>2002231171</v>
      </c>
      <c r="F16" s="127" t="s">
        <v>139</v>
      </c>
      <c r="G16" s="128" t="e">
        <f>VLOOKUP(#REF!,#REF!,9,FALSE)</f>
        <v>#REF!</v>
      </c>
      <c r="H16" s="129" t="e">
        <f>VLOOKUP(#REF!,#REF!,8,FALSE)</f>
        <v>#REF!</v>
      </c>
      <c r="I16" s="130">
        <v>46213</v>
      </c>
      <c r="J16" s="123">
        <v>1</v>
      </c>
      <c r="K16" s="131" t="e">
        <f>VLOOKUP(#REF!,#REF!,12,FALSE)</f>
        <v>#REF!</v>
      </c>
      <c r="L16" s="132" t="e">
        <f>VLOOKUP(#REF!,#REF!,13,FALSE)</f>
        <v>#REF!</v>
      </c>
      <c r="M16" s="132" t="e">
        <f>VLOOKUP(#REF!,#REF!,26,FALSE)*J16</f>
        <v>#REF!</v>
      </c>
      <c r="N16" s="133" t="e">
        <f>VLOOKUP(#REF!,#REF!,24,FALSE)*J16</f>
        <v>#REF!</v>
      </c>
      <c r="O16" s="133" t="e">
        <f>VLOOKUP(#REF!,#REF!,23,FALSE)*$J16</f>
        <v>#REF!</v>
      </c>
      <c r="P16" s="134" t="s">
        <v>40</v>
      </c>
      <c r="Q16" s="112" t="e">
        <f>VLOOKUP(#REF!,#REF!,27,FALSE)*$J16</f>
        <v>#REF!</v>
      </c>
      <c r="R16" s="135" t="s">
        <v>134</v>
      </c>
      <c r="S16" s="135">
        <v>107956</v>
      </c>
      <c r="T16" s="142">
        <v>46225</v>
      </c>
    </row>
    <row r="17" spans="2:20" ht="28.5" customHeight="1" x14ac:dyDescent="0.3">
      <c r="B17" s="143" t="e">
        <f>VLOOKUP(#REF!,#REF!,2,FALSE)</f>
        <v>#REF!</v>
      </c>
      <c r="C17" s="76" t="e">
        <f>VLOOKUP(#REF!,#REF!,3,FALSE)</f>
        <v>#REF!</v>
      </c>
      <c r="D17" s="77" t="e">
        <f>VLOOKUP(#REF!,#REF!,20,FALSE)</f>
        <v>#REF!</v>
      </c>
      <c r="E17" s="71">
        <v>2002231171</v>
      </c>
      <c r="F17" s="73" t="s">
        <v>139</v>
      </c>
      <c r="G17" s="72" t="e">
        <f>VLOOKUP(#REF!,#REF!,9,FALSE)</f>
        <v>#REF!</v>
      </c>
      <c r="H17" s="79" t="e">
        <f>VLOOKUP(#REF!,#REF!,8,FALSE)</f>
        <v>#REF!</v>
      </c>
      <c r="I17" s="80">
        <v>46217</v>
      </c>
      <c r="J17" s="75">
        <v>1</v>
      </c>
      <c r="K17" s="78" t="e">
        <f>VLOOKUP(#REF!,#REF!,12,FALSE)</f>
        <v>#REF!</v>
      </c>
      <c r="L17" s="107" t="e">
        <f>VLOOKUP(#REF!,#REF!,13,FALSE)</f>
        <v>#REF!</v>
      </c>
      <c r="M17" s="107" t="e">
        <f>VLOOKUP(#REF!,#REF!,26,FALSE)*J17</f>
        <v>#REF!</v>
      </c>
      <c r="N17" s="66" t="e">
        <f>VLOOKUP(#REF!,#REF!,24,FALSE)*J17</f>
        <v>#REF!</v>
      </c>
      <c r="O17" s="66" t="e">
        <f>VLOOKUP(#REF!,#REF!,23,FALSE)*$J17</f>
        <v>#REF!</v>
      </c>
      <c r="P17" s="67" t="s">
        <v>40</v>
      </c>
      <c r="Q17" s="106" t="e">
        <f>VLOOKUP(#REF!,#REF!,27,FALSE)*$J17</f>
        <v>#REF!</v>
      </c>
      <c r="R17" s="6" t="s">
        <v>134</v>
      </c>
      <c r="S17" s="6">
        <v>107956</v>
      </c>
      <c r="T17" s="144">
        <v>46225</v>
      </c>
    </row>
    <row r="18" spans="2:20" ht="28.5" customHeight="1" x14ac:dyDescent="0.3">
      <c r="B18" s="143" t="e">
        <f>VLOOKUP(#REF!,#REF!,2,FALSE)</f>
        <v>#REF!</v>
      </c>
      <c r="C18" s="76" t="e">
        <f>VLOOKUP(#REF!,#REF!,3,FALSE)</f>
        <v>#REF!</v>
      </c>
      <c r="D18" s="77" t="e">
        <f>VLOOKUP(#REF!,#REF!,20,FALSE)</f>
        <v>#REF!</v>
      </c>
      <c r="E18" s="71">
        <v>2002231171</v>
      </c>
      <c r="F18" s="73" t="s">
        <v>139</v>
      </c>
      <c r="G18" s="72" t="e">
        <f>VLOOKUP(#REF!,#REF!,9,FALSE)</f>
        <v>#REF!</v>
      </c>
      <c r="H18" s="79" t="e">
        <f>VLOOKUP(#REF!,#REF!,8,FALSE)</f>
        <v>#REF!</v>
      </c>
      <c r="I18" s="80">
        <v>46211</v>
      </c>
      <c r="J18" s="75">
        <v>3</v>
      </c>
      <c r="K18" s="78" t="e">
        <f>VLOOKUP(#REF!,#REF!,12,FALSE)</f>
        <v>#REF!</v>
      </c>
      <c r="L18" s="107" t="e">
        <f>VLOOKUP(#REF!,#REF!,13,FALSE)</f>
        <v>#REF!</v>
      </c>
      <c r="M18" s="107" t="e">
        <f>VLOOKUP(#REF!,#REF!,26,FALSE)*J18</f>
        <v>#REF!</v>
      </c>
      <c r="N18" s="66" t="e">
        <f>VLOOKUP(#REF!,#REF!,24,FALSE)*J18</f>
        <v>#REF!</v>
      </c>
      <c r="O18" s="66" t="e">
        <f>VLOOKUP(#REF!,#REF!,23,FALSE)*$J18</f>
        <v>#REF!</v>
      </c>
      <c r="P18" s="67" t="s">
        <v>40</v>
      </c>
      <c r="Q18" s="106" t="e">
        <f>VLOOKUP(#REF!,#REF!,27,FALSE)*$J18</f>
        <v>#REF!</v>
      </c>
      <c r="R18" s="6" t="s">
        <v>135</v>
      </c>
      <c r="S18" s="6">
        <v>107731</v>
      </c>
      <c r="T18" s="144">
        <v>46218</v>
      </c>
    </row>
    <row r="19" spans="2:20" ht="28.5" customHeight="1" x14ac:dyDescent="0.3">
      <c r="B19" s="143" t="e">
        <f>VLOOKUP(#REF!,#REF!,2,FALSE)</f>
        <v>#REF!</v>
      </c>
      <c r="C19" s="76" t="e">
        <f>VLOOKUP(#REF!,#REF!,3,FALSE)</f>
        <v>#REF!</v>
      </c>
      <c r="D19" s="77" t="e">
        <f>VLOOKUP(#REF!,#REF!,20,FALSE)</f>
        <v>#REF!</v>
      </c>
      <c r="E19" s="71">
        <v>2002231171</v>
      </c>
      <c r="F19" s="73" t="s">
        <v>139</v>
      </c>
      <c r="G19" s="72" t="e">
        <f>VLOOKUP(#REF!,#REF!,9,FALSE)</f>
        <v>#REF!</v>
      </c>
      <c r="H19" s="79" t="e">
        <f>VLOOKUP(#REF!,#REF!,8,FALSE)</f>
        <v>#REF!</v>
      </c>
      <c r="I19" s="80">
        <v>46210</v>
      </c>
      <c r="J19" s="75">
        <v>2</v>
      </c>
      <c r="K19" s="78" t="e">
        <f>VLOOKUP(#REF!,#REF!,12,FALSE)</f>
        <v>#REF!</v>
      </c>
      <c r="L19" s="107" t="e">
        <f>VLOOKUP(#REF!,#REF!,13,FALSE)</f>
        <v>#REF!</v>
      </c>
      <c r="M19" s="107" t="e">
        <f>VLOOKUP(#REF!,#REF!,26,FALSE)*J19</f>
        <v>#REF!</v>
      </c>
      <c r="N19" s="66" t="e">
        <f>VLOOKUP(#REF!,#REF!,24,FALSE)*J19</f>
        <v>#REF!</v>
      </c>
      <c r="O19" s="66" t="e">
        <f>VLOOKUP(#REF!,#REF!,23,FALSE)*$J19</f>
        <v>#REF!</v>
      </c>
      <c r="P19" s="67" t="s">
        <v>40</v>
      </c>
      <c r="Q19" s="106" t="e">
        <f>VLOOKUP(#REF!,#REF!,27,FALSE)*$J19</f>
        <v>#REF!</v>
      </c>
      <c r="R19" s="6" t="s">
        <v>135</v>
      </c>
      <c r="S19" s="6">
        <v>107731</v>
      </c>
      <c r="T19" s="144">
        <v>46218</v>
      </c>
    </row>
    <row r="20" spans="2:20" ht="28.5" customHeight="1" x14ac:dyDescent="0.3">
      <c r="B20" s="143" t="e">
        <f>VLOOKUP(#REF!,#REF!,2,FALSE)</f>
        <v>#REF!</v>
      </c>
      <c r="C20" s="76" t="e">
        <f>VLOOKUP(#REF!,#REF!,3,FALSE)</f>
        <v>#REF!</v>
      </c>
      <c r="D20" s="77" t="e">
        <f>VLOOKUP(#REF!,#REF!,20,FALSE)</f>
        <v>#REF!</v>
      </c>
      <c r="E20" s="71">
        <v>2002231171</v>
      </c>
      <c r="F20" s="73" t="s">
        <v>139</v>
      </c>
      <c r="G20" s="72" t="e">
        <f>VLOOKUP(#REF!,#REF!,9,FALSE)</f>
        <v>#REF!</v>
      </c>
      <c r="H20" s="79" t="e">
        <f>VLOOKUP(#REF!,#REF!,8,FALSE)</f>
        <v>#REF!</v>
      </c>
      <c r="I20" s="80">
        <v>46211</v>
      </c>
      <c r="J20" s="75">
        <v>1</v>
      </c>
      <c r="K20" s="78" t="e">
        <f>VLOOKUP(#REF!,#REF!,12,FALSE)</f>
        <v>#REF!</v>
      </c>
      <c r="L20" s="107" t="e">
        <f>VLOOKUP(#REF!,#REF!,13,FALSE)</f>
        <v>#REF!</v>
      </c>
      <c r="M20" s="107" t="e">
        <f>VLOOKUP(#REF!,#REF!,26,FALSE)*J20</f>
        <v>#REF!</v>
      </c>
      <c r="N20" s="66" t="e">
        <f>VLOOKUP(#REF!,#REF!,24,FALSE)*J20</f>
        <v>#REF!</v>
      </c>
      <c r="O20" s="66" t="e">
        <f>VLOOKUP(#REF!,#REF!,23,FALSE)*$J20</f>
        <v>#REF!</v>
      </c>
      <c r="P20" s="67" t="s">
        <v>40</v>
      </c>
      <c r="Q20" s="106" t="e">
        <f>VLOOKUP(#REF!,#REF!,27,FALSE)*$J20</f>
        <v>#REF!</v>
      </c>
      <c r="R20" s="6" t="s">
        <v>135</v>
      </c>
      <c r="S20" s="6">
        <v>107731</v>
      </c>
      <c r="T20" s="144">
        <v>46218</v>
      </c>
    </row>
    <row r="21" spans="2:20" ht="28.5" customHeight="1" x14ac:dyDescent="0.3">
      <c r="B21" s="143" t="e">
        <f>VLOOKUP(#REF!,#REF!,2,FALSE)</f>
        <v>#REF!</v>
      </c>
      <c r="C21" s="76" t="e">
        <f>VLOOKUP(#REF!,#REF!,3,FALSE)</f>
        <v>#REF!</v>
      </c>
      <c r="D21" s="77" t="e">
        <f>VLOOKUP(#REF!,#REF!,20,FALSE)</f>
        <v>#REF!</v>
      </c>
      <c r="E21" s="71">
        <v>2002231171</v>
      </c>
      <c r="F21" s="73" t="s">
        <v>139</v>
      </c>
      <c r="G21" s="72" t="e">
        <f>VLOOKUP(#REF!,#REF!,9,FALSE)</f>
        <v>#REF!</v>
      </c>
      <c r="H21" s="79" t="e">
        <f>VLOOKUP(#REF!,#REF!,8,FALSE)</f>
        <v>#REF!</v>
      </c>
      <c r="I21" s="80">
        <v>46211</v>
      </c>
      <c r="J21" s="75">
        <v>3</v>
      </c>
      <c r="K21" s="78" t="e">
        <f>VLOOKUP(#REF!,#REF!,12,FALSE)</f>
        <v>#REF!</v>
      </c>
      <c r="L21" s="107" t="e">
        <f>VLOOKUP(#REF!,#REF!,13,FALSE)</f>
        <v>#REF!</v>
      </c>
      <c r="M21" s="107" t="e">
        <f>VLOOKUP(#REF!,#REF!,26,FALSE)*J21</f>
        <v>#REF!</v>
      </c>
      <c r="N21" s="66" t="e">
        <f>VLOOKUP(#REF!,#REF!,24,FALSE)*J21</f>
        <v>#REF!</v>
      </c>
      <c r="O21" s="66" t="e">
        <f>VLOOKUP(#REF!,#REF!,23,FALSE)*$J21</f>
        <v>#REF!</v>
      </c>
      <c r="P21" s="67" t="s">
        <v>40</v>
      </c>
      <c r="Q21" s="106" t="e">
        <f>VLOOKUP(#REF!,#REF!,27,FALSE)*$J21</f>
        <v>#REF!</v>
      </c>
      <c r="R21" s="6" t="s">
        <v>135</v>
      </c>
      <c r="S21" s="6">
        <v>107731</v>
      </c>
      <c r="T21" s="144">
        <v>46218</v>
      </c>
    </row>
    <row r="22" spans="2:20" ht="28.5" customHeight="1" x14ac:dyDescent="0.3">
      <c r="B22" s="143" t="e">
        <f>VLOOKUP(#REF!,#REF!,2,FALSE)</f>
        <v>#REF!</v>
      </c>
      <c r="C22" s="76" t="e">
        <f>VLOOKUP(#REF!,#REF!,3,FALSE)</f>
        <v>#REF!</v>
      </c>
      <c r="D22" s="77" t="e">
        <f>VLOOKUP(#REF!,#REF!,20,FALSE)</f>
        <v>#REF!</v>
      </c>
      <c r="E22" s="71">
        <v>2002231171</v>
      </c>
      <c r="F22" s="73" t="s">
        <v>139</v>
      </c>
      <c r="G22" s="72" t="e">
        <f>VLOOKUP(#REF!,#REF!,9,FALSE)</f>
        <v>#REF!</v>
      </c>
      <c r="H22" s="79" t="e">
        <f>VLOOKUP(#REF!,#REF!,8,FALSE)</f>
        <v>#REF!</v>
      </c>
      <c r="I22" s="80">
        <v>46211</v>
      </c>
      <c r="J22" s="75">
        <v>1</v>
      </c>
      <c r="K22" s="78" t="e">
        <f>VLOOKUP(#REF!,#REF!,12,FALSE)</f>
        <v>#REF!</v>
      </c>
      <c r="L22" s="107" t="e">
        <f>VLOOKUP(#REF!,#REF!,13,FALSE)</f>
        <v>#REF!</v>
      </c>
      <c r="M22" s="107" t="e">
        <f>VLOOKUP(#REF!,#REF!,26,FALSE)*J22</f>
        <v>#REF!</v>
      </c>
      <c r="N22" s="66" t="e">
        <f>VLOOKUP(#REF!,#REF!,24,FALSE)*J22</f>
        <v>#REF!</v>
      </c>
      <c r="O22" s="66" t="e">
        <f>VLOOKUP(#REF!,#REF!,23,FALSE)*$J22</f>
        <v>#REF!</v>
      </c>
      <c r="P22" s="67" t="s">
        <v>40</v>
      </c>
      <c r="Q22" s="106" t="e">
        <f>VLOOKUP(#REF!,#REF!,27,FALSE)*$J22</f>
        <v>#REF!</v>
      </c>
      <c r="R22" s="6" t="s">
        <v>135</v>
      </c>
      <c r="S22" s="6">
        <v>107731</v>
      </c>
      <c r="T22" s="144">
        <v>46218</v>
      </c>
    </row>
    <row r="23" spans="2:20" ht="28.5" customHeight="1" x14ac:dyDescent="0.3">
      <c r="B23" s="143" t="e">
        <f>VLOOKUP(#REF!,#REF!,2,FALSE)</f>
        <v>#REF!</v>
      </c>
      <c r="C23" s="76" t="e">
        <f>VLOOKUP(#REF!,#REF!,3,FALSE)</f>
        <v>#REF!</v>
      </c>
      <c r="D23" s="77" t="e">
        <f>VLOOKUP(#REF!,#REF!,20,FALSE)</f>
        <v>#REF!</v>
      </c>
      <c r="E23" s="71">
        <v>2002231171</v>
      </c>
      <c r="F23" s="73" t="s">
        <v>139</v>
      </c>
      <c r="G23" s="72" t="e">
        <f>VLOOKUP(#REF!,#REF!,9,FALSE)</f>
        <v>#REF!</v>
      </c>
      <c r="H23" s="79" t="e">
        <f>VLOOKUP(#REF!,#REF!,8,FALSE)</f>
        <v>#REF!</v>
      </c>
      <c r="I23" s="80">
        <v>46210</v>
      </c>
      <c r="J23" s="75">
        <v>2</v>
      </c>
      <c r="K23" s="78" t="e">
        <f>VLOOKUP(#REF!,#REF!,12,FALSE)</f>
        <v>#REF!</v>
      </c>
      <c r="L23" s="107" t="e">
        <f>VLOOKUP(#REF!,#REF!,13,FALSE)</f>
        <v>#REF!</v>
      </c>
      <c r="M23" s="107" t="e">
        <f>VLOOKUP(#REF!,#REF!,26,FALSE)*J23</f>
        <v>#REF!</v>
      </c>
      <c r="N23" s="66" t="e">
        <f>VLOOKUP(#REF!,#REF!,24,FALSE)*J23</f>
        <v>#REF!</v>
      </c>
      <c r="O23" s="66" t="e">
        <f>VLOOKUP(#REF!,#REF!,23,FALSE)*$J23</f>
        <v>#REF!</v>
      </c>
      <c r="P23" s="67" t="s">
        <v>40</v>
      </c>
      <c r="Q23" s="106" t="e">
        <f>VLOOKUP(#REF!,#REF!,27,FALSE)*$J23</f>
        <v>#REF!</v>
      </c>
      <c r="R23" s="6" t="s">
        <v>135</v>
      </c>
      <c r="S23" s="6">
        <v>107731</v>
      </c>
      <c r="T23" s="144">
        <v>46218</v>
      </c>
    </row>
    <row r="24" spans="2:20" ht="28.5" customHeight="1" x14ac:dyDescent="0.3">
      <c r="B24" s="143" t="e">
        <f>VLOOKUP(#REF!,#REF!,2,FALSE)</f>
        <v>#REF!</v>
      </c>
      <c r="C24" s="76" t="e">
        <f>VLOOKUP(#REF!,#REF!,3,FALSE)</f>
        <v>#REF!</v>
      </c>
      <c r="D24" s="77" t="e">
        <f>VLOOKUP(#REF!,#REF!,20,FALSE)</f>
        <v>#REF!</v>
      </c>
      <c r="E24" s="71">
        <v>2002231171</v>
      </c>
      <c r="F24" s="73" t="s">
        <v>139</v>
      </c>
      <c r="G24" s="72" t="e">
        <f>VLOOKUP(#REF!,#REF!,9,FALSE)</f>
        <v>#REF!</v>
      </c>
      <c r="H24" s="79" t="e">
        <f>VLOOKUP(#REF!,#REF!,8,FALSE)</f>
        <v>#REF!</v>
      </c>
      <c r="I24" s="80">
        <v>46206</v>
      </c>
      <c r="J24" s="75">
        <v>1</v>
      </c>
      <c r="K24" s="78" t="e">
        <f>VLOOKUP(#REF!,#REF!,12,FALSE)</f>
        <v>#REF!</v>
      </c>
      <c r="L24" s="107" t="e">
        <f>VLOOKUP(#REF!,#REF!,13,FALSE)</f>
        <v>#REF!</v>
      </c>
      <c r="M24" s="107" t="e">
        <f>VLOOKUP(#REF!,#REF!,26,FALSE)*J24</f>
        <v>#REF!</v>
      </c>
      <c r="N24" s="66" t="e">
        <f>VLOOKUP(#REF!,#REF!,24,FALSE)*J24</f>
        <v>#REF!</v>
      </c>
      <c r="O24" s="66" t="e">
        <f>VLOOKUP(#REF!,#REF!,23,FALSE)*$J24</f>
        <v>#REF!</v>
      </c>
      <c r="P24" s="67" t="s">
        <v>40</v>
      </c>
      <c r="Q24" s="106" t="e">
        <f>VLOOKUP(#REF!,#REF!,27,FALSE)*$J24</f>
        <v>#REF!</v>
      </c>
      <c r="R24" s="6" t="s">
        <v>135</v>
      </c>
      <c r="S24" s="6">
        <v>107731</v>
      </c>
      <c r="T24" s="144">
        <v>46218</v>
      </c>
    </row>
    <row r="25" spans="2:20" ht="28.5" customHeight="1" x14ac:dyDescent="0.3">
      <c r="B25" s="143" t="e">
        <f>VLOOKUP(#REF!,#REF!,2,FALSE)</f>
        <v>#REF!</v>
      </c>
      <c r="C25" s="76" t="e">
        <f>VLOOKUP(#REF!,#REF!,3,FALSE)</f>
        <v>#REF!</v>
      </c>
      <c r="D25" s="77" t="e">
        <f>VLOOKUP(#REF!,#REF!,20,FALSE)</f>
        <v>#REF!</v>
      </c>
      <c r="E25" s="71">
        <v>2002231171</v>
      </c>
      <c r="F25" s="73" t="s">
        <v>139</v>
      </c>
      <c r="G25" s="72" t="e">
        <f>VLOOKUP(#REF!,#REF!,9,FALSE)</f>
        <v>#REF!</v>
      </c>
      <c r="H25" s="79" t="e">
        <f>VLOOKUP(#REF!,#REF!,8,FALSE)</f>
        <v>#REF!</v>
      </c>
      <c r="I25" s="80">
        <v>46205</v>
      </c>
      <c r="J25" s="75">
        <v>1</v>
      </c>
      <c r="K25" s="78" t="e">
        <f>VLOOKUP(#REF!,#REF!,12,FALSE)</f>
        <v>#REF!</v>
      </c>
      <c r="L25" s="107" t="e">
        <f>VLOOKUP(#REF!,#REF!,13,FALSE)</f>
        <v>#REF!</v>
      </c>
      <c r="M25" s="107" t="e">
        <f>VLOOKUP(#REF!,#REF!,26,FALSE)*J25</f>
        <v>#REF!</v>
      </c>
      <c r="N25" s="66" t="e">
        <f>VLOOKUP(#REF!,#REF!,24,FALSE)*J25</f>
        <v>#REF!</v>
      </c>
      <c r="O25" s="66" t="e">
        <f>VLOOKUP(#REF!,#REF!,23,FALSE)*$J25</f>
        <v>#REF!</v>
      </c>
      <c r="P25" s="67" t="s">
        <v>40</v>
      </c>
      <c r="Q25" s="106" t="e">
        <f>VLOOKUP(#REF!,#REF!,27,FALSE)*$J25</f>
        <v>#REF!</v>
      </c>
      <c r="R25" s="6" t="s">
        <v>135</v>
      </c>
      <c r="S25" s="6">
        <v>107731</v>
      </c>
      <c r="T25" s="144">
        <v>46218</v>
      </c>
    </row>
    <row r="26" spans="2:20" ht="28.5" customHeight="1" x14ac:dyDescent="0.3">
      <c r="B26" s="143" t="e">
        <f>VLOOKUP(#REF!,#REF!,2,FALSE)</f>
        <v>#REF!</v>
      </c>
      <c r="C26" s="76" t="e">
        <f>VLOOKUP(#REF!,#REF!,3,FALSE)</f>
        <v>#REF!</v>
      </c>
      <c r="D26" s="77" t="e">
        <f>VLOOKUP(#REF!,#REF!,20,FALSE)</f>
        <v>#REF!</v>
      </c>
      <c r="E26" s="71">
        <v>2002231171</v>
      </c>
      <c r="F26" s="73" t="s">
        <v>139</v>
      </c>
      <c r="G26" s="72" t="e">
        <f>VLOOKUP(#REF!,#REF!,9,FALSE)</f>
        <v>#REF!</v>
      </c>
      <c r="H26" s="79" t="e">
        <f>VLOOKUP(#REF!,#REF!,8,FALSE)</f>
        <v>#REF!</v>
      </c>
      <c r="I26" s="80">
        <v>46227</v>
      </c>
      <c r="J26" s="75">
        <v>2</v>
      </c>
      <c r="K26" s="78" t="e">
        <f>VLOOKUP(#REF!,#REF!,12,FALSE)</f>
        <v>#REF!</v>
      </c>
      <c r="L26" s="107" t="e">
        <f>VLOOKUP(#REF!,#REF!,13,FALSE)</f>
        <v>#REF!</v>
      </c>
      <c r="M26" s="107" t="e">
        <f>VLOOKUP(#REF!,#REF!,26,FALSE)*J26</f>
        <v>#REF!</v>
      </c>
      <c r="N26" s="66" t="e">
        <f>VLOOKUP(#REF!,#REF!,24,FALSE)*J26</f>
        <v>#REF!</v>
      </c>
      <c r="O26" s="66" t="e">
        <f>VLOOKUP(#REF!,#REF!,23,FALSE)*$J26</f>
        <v>#REF!</v>
      </c>
      <c r="P26" s="67" t="s">
        <v>40</v>
      </c>
      <c r="Q26" s="106" t="e">
        <f>VLOOKUP(#REF!,#REF!,27,FALSE)*$J26</f>
        <v>#REF!</v>
      </c>
      <c r="R26" s="6" t="s">
        <v>136</v>
      </c>
      <c r="S26" s="6">
        <v>109002</v>
      </c>
      <c r="T26" s="144">
        <v>46233</v>
      </c>
    </row>
    <row r="27" spans="2:20" ht="28.5" customHeight="1" x14ac:dyDescent="0.3">
      <c r="B27" s="143" t="e">
        <f>VLOOKUP(#REF!,#REF!,2,FALSE)</f>
        <v>#REF!</v>
      </c>
      <c r="C27" s="76" t="e">
        <f>VLOOKUP(#REF!,#REF!,3,FALSE)</f>
        <v>#REF!</v>
      </c>
      <c r="D27" s="77" t="e">
        <f>VLOOKUP(#REF!,#REF!,20,FALSE)</f>
        <v>#REF!</v>
      </c>
      <c r="E27" s="71">
        <v>2002231171</v>
      </c>
      <c r="F27" s="73" t="s">
        <v>139</v>
      </c>
      <c r="G27" s="72" t="e">
        <f>VLOOKUP(#REF!,#REF!,9,FALSE)</f>
        <v>#REF!</v>
      </c>
      <c r="H27" s="79" t="e">
        <f>VLOOKUP(#REF!,#REF!,8,FALSE)</f>
        <v>#REF!</v>
      </c>
      <c r="I27" s="80">
        <v>46227</v>
      </c>
      <c r="J27" s="75">
        <v>2</v>
      </c>
      <c r="K27" s="78" t="e">
        <f>VLOOKUP(#REF!,#REF!,12,FALSE)</f>
        <v>#REF!</v>
      </c>
      <c r="L27" s="107" t="e">
        <f>VLOOKUP(#REF!,#REF!,13,FALSE)</f>
        <v>#REF!</v>
      </c>
      <c r="M27" s="107" t="e">
        <f>VLOOKUP(#REF!,#REF!,26,FALSE)*J27</f>
        <v>#REF!</v>
      </c>
      <c r="N27" s="66" t="e">
        <f>VLOOKUP(#REF!,#REF!,24,FALSE)*J27</f>
        <v>#REF!</v>
      </c>
      <c r="O27" s="66" t="e">
        <f>VLOOKUP(#REF!,#REF!,23,FALSE)*$J27</f>
        <v>#REF!</v>
      </c>
      <c r="P27" s="67" t="s">
        <v>40</v>
      </c>
      <c r="Q27" s="106" t="e">
        <f>VLOOKUP(#REF!,#REF!,27,FALSE)*$J27</f>
        <v>#REF!</v>
      </c>
      <c r="R27" s="6" t="s">
        <v>136</v>
      </c>
      <c r="S27" s="6">
        <v>109002</v>
      </c>
      <c r="T27" s="144">
        <v>46233</v>
      </c>
    </row>
    <row r="28" spans="2:20" ht="28.8" x14ac:dyDescent="0.3">
      <c r="B28" s="143" t="e">
        <f>VLOOKUP(#REF!,#REF!,2,FALSE)</f>
        <v>#REF!</v>
      </c>
      <c r="C28" s="76" t="e">
        <f>VLOOKUP(#REF!,#REF!,3,FALSE)</f>
        <v>#REF!</v>
      </c>
      <c r="D28" s="77" t="e">
        <f>VLOOKUP(#REF!,#REF!,20,FALSE)</f>
        <v>#REF!</v>
      </c>
      <c r="E28" s="71">
        <v>2002231171</v>
      </c>
      <c r="F28" s="73" t="s">
        <v>139</v>
      </c>
      <c r="G28" s="72" t="e">
        <f>VLOOKUP(#REF!,#REF!,9,FALSE)</f>
        <v>#REF!</v>
      </c>
      <c r="H28" s="79" t="e">
        <f>VLOOKUP(#REF!,#REF!,8,FALSE)</f>
        <v>#REF!</v>
      </c>
      <c r="I28" s="80">
        <v>46227</v>
      </c>
      <c r="J28" s="75">
        <v>1</v>
      </c>
      <c r="K28" s="78" t="e">
        <f>VLOOKUP(#REF!,#REF!,12,FALSE)</f>
        <v>#REF!</v>
      </c>
      <c r="L28" s="107" t="e">
        <f>VLOOKUP(#REF!,#REF!,13,FALSE)</f>
        <v>#REF!</v>
      </c>
      <c r="M28" s="107" t="e">
        <f>VLOOKUP(#REF!,#REF!,26,FALSE)*J28</f>
        <v>#REF!</v>
      </c>
      <c r="N28" s="66" t="e">
        <f>VLOOKUP(#REF!,#REF!,24,FALSE)*J28</f>
        <v>#REF!</v>
      </c>
      <c r="O28" s="66" t="e">
        <f>VLOOKUP(#REF!,#REF!,23,FALSE)*$J28</f>
        <v>#REF!</v>
      </c>
      <c r="P28" s="67" t="s">
        <v>40</v>
      </c>
      <c r="Q28" s="106" t="e">
        <f>VLOOKUP(#REF!,#REF!,27,FALSE)*$J28</f>
        <v>#REF!</v>
      </c>
      <c r="R28" s="6" t="s">
        <v>136</v>
      </c>
      <c r="S28" s="6">
        <v>109002</v>
      </c>
      <c r="T28" s="144">
        <v>46233</v>
      </c>
    </row>
    <row r="29" spans="2:20" ht="28.8" x14ac:dyDescent="0.3">
      <c r="B29" s="143" t="e">
        <f>VLOOKUP(#REF!,#REF!,2,FALSE)</f>
        <v>#REF!</v>
      </c>
      <c r="C29" s="76" t="e">
        <f>VLOOKUP(#REF!,#REF!,3,FALSE)</f>
        <v>#REF!</v>
      </c>
      <c r="D29" s="77" t="e">
        <f>VLOOKUP(#REF!,#REF!,20,FALSE)</f>
        <v>#REF!</v>
      </c>
      <c r="E29" s="71">
        <v>2002231171</v>
      </c>
      <c r="F29" s="73" t="s">
        <v>139</v>
      </c>
      <c r="G29" s="72" t="e">
        <f>VLOOKUP(#REF!,#REF!,9,FALSE)</f>
        <v>#REF!</v>
      </c>
      <c r="H29" s="79" t="e">
        <f>VLOOKUP(#REF!,#REF!,8,FALSE)</f>
        <v>#REF!</v>
      </c>
      <c r="I29" s="80">
        <v>46227</v>
      </c>
      <c r="J29" s="75">
        <v>2</v>
      </c>
      <c r="K29" s="78" t="e">
        <f>VLOOKUP(#REF!,#REF!,12,FALSE)</f>
        <v>#REF!</v>
      </c>
      <c r="L29" s="107" t="e">
        <f>VLOOKUP(#REF!,#REF!,13,FALSE)</f>
        <v>#REF!</v>
      </c>
      <c r="M29" s="107" t="e">
        <f>VLOOKUP(#REF!,#REF!,26,FALSE)*J29</f>
        <v>#REF!</v>
      </c>
      <c r="N29" s="66" t="e">
        <f>VLOOKUP(#REF!,#REF!,24,FALSE)*J29</f>
        <v>#REF!</v>
      </c>
      <c r="O29" s="66" t="e">
        <f>VLOOKUP(#REF!,#REF!,23,FALSE)*$J29</f>
        <v>#REF!</v>
      </c>
      <c r="P29" s="67" t="s">
        <v>40</v>
      </c>
      <c r="Q29" s="106" t="e">
        <f>VLOOKUP(#REF!,#REF!,27,FALSE)*$J29</f>
        <v>#REF!</v>
      </c>
      <c r="R29" s="6" t="s">
        <v>136</v>
      </c>
      <c r="S29" s="6">
        <v>109002</v>
      </c>
      <c r="T29" s="144">
        <v>46233</v>
      </c>
    </row>
    <row r="30" spans="2:20" ht="28.8" x14ac:dyDescent="0.3">
      <c r="B30" s="143" t="e">
        <f>VLOOKUP(#REF!,#REF!,2,FALSE)</f>
        <v>#REF!</v>
      </c>
      <c r="C30" s="76" t="e">
        <f>VLOOKUP(#REF!,#REF!,3,FALSE)</f>
        <v>#REF!</v>
      </c>
      <c r="D30" s="77" t="e">
        <f>VLOOKUP(#REF!,#REF!,20,FALSE)</f>
        <v>#REF!</v>
      </c>
      <c r="E30" s="71">
        <v>2002231171</v>
      </c>
      <c r="F30" s="73" t="s">
        <v>139</v>
      </c>
      <c r="G30" s="72" t="e">
        <f>VLOOKUP(#REF!,#REF!,9,FALSE)</f>
        <v>#REF!</v>
      </c>
      <c r="H30" s="79" t="e">
        <f>VLOOKUP(#REF!,#REF!,8,FALSE)</f>
        <v>#REF!</v>
      </c>
      <c r="I30" s="80">
        <v>46227</v>
      </c>
      <c r="J30" s="75">
        <v>2</v>
      </c>
      <c r="K30" s="78" t="e">
        <f>VLOOKUP(#REF!,#REF!,12,FALSE)</f>
        <v>#REF!</v>
      </c>
      <c r="L30" s="107" t="e">
        <f>VLOOKUP(#REF!,#REF!,13,FALSE)</f>
        <v>#REF!</v>
      </c>
      <c r="M30" s="107" t="e">
        <f>VLOOKUP(#REF!,#REF!,26,FALSE)*J30</f>
        <v>#REF!</v>
      </c>
      <c r="N30" s="66" t="e">
        <f>VLOOKUP(#REF!,#REF!,24,FALSE)*J30</f>
        <v>#REF!</v>
      </c>
      <c r="O30" s="66" t="e">
        <f>VLOOKUP(#REF!,#REF!,23,FALSE)*$J30</f>
        <v>#REF!</v>
      </c>
      <c r="P30" s="67" t="s">
        <v>40</v>
      </c>
      <c r="Q30" s="106" t="e">
        <f>VLOOKUP(#REF!,#REF!,27,FALSE)*$J30</f>
        <v>#REF!</v>
      </c>
      <c r="R30" s="6" t="s">
        <v>136</v>
      </c>
      <c r="S30" s="6">
        <v>109002</v>
      </c>
      <c r="T30" s="144">
        <v>46233</v>
      </c>
    </row>
    <row r="31" spans="2:20" ht="28.8" x14ac:dyDescent="0.3">
      <c r="B31" s="143" t="e">
        <f>VLOOKUP(#REF!,#REF!,2,FALSE)</f>
        <v>#REF!</v>
      </c>
      <c r="C31" s="76" t="e">
        <f>VLOOKUP(#REF!,#REF!,3,FALSE)</f>
        <v>#REF!</v>
      </c>
      <c r="D31" s="77" t="e">
        <f>VLOOKUP(#REF!,#REF!,20,FALSE)</f>
        <v>#REF!</v>
      </c>
      <c r="E31" s="71">
        <v>2002231171</v>
      </c>
      <c r="F31" s="73" t="s">
        <v>139</v>
      </c>
      <c r="G31" s="72" t="e">
        <f>VLOOKUP(#REF!,#REF!,9,FALSE)</f>
        <v>#REF!</v>
      </c>
      <c r="H31" s="79" t="e">
        <f>VLOOKUP(#REF!,#REF!,8,FALSE)</f>
        <v>#REF!</v>
      </c>
      <c r="I31" s="80">
        <v>46227</v>
      </c>
      <c r="J31" s="75">
        <v>2</v>
      </c>
      <c r="K31" s="78" t="e">
        <f>VLOOKUP(#REF!,#REF!,12,FALSE)</f>
        <v>#REF!</v>
      </c>
      <c r="L31" s="107" t="e">
        <f>VLOOKUP(#REF!,#REF!,13,FALSE)</f>
        <v>#REF!</v>
      </c>
      <c r="M31" s="107" t="e">
        <f>VLOOKUP(#REF!,#REF!,26,FALSE)*J31</f>
        <v>#REF!</v>
      </c>
      <c r="N31" s="66" t="e">
        <f>VLOOKUP(#REF!,#REF!,24,FALSE)*J31</f>
        <v>#REF!</v>
      </c>
      <c r="O31" s="66" t="e">
        <f>VLOOKUP(#REF!,#REF!,23,FALSE)*$J31</f>
        <v>#REF!</v>
      </c>
      <c r="P31" s="67" t="s">
        <v>40</v>
      </c>
      <c r="Q31" s="106" t="e">
        <f>VLOOKUP(#REF!,#REF!,27,FALSE)*$J31</f>
        <v>#REF!</v>
      </c>
      <c r="R31" s="6" t="s">
        <v>136</v>
      </c>
      <c r="S31" s="6">
        <v>109002</v>
      </c>
      <c r="T31" s="144">
        <v>46233</v>
      </c>
    </row>
    <row r="32" spans="2:20" ht="28.8" x14ac:dyDescent="0.3">
      <c r="B32" s="143" t="e">
        <f>VLOOKUP(#REF!,#REF!,2,FALSE)</f>
        <v>#REF!</v>
      </c>
      <c r="C32" s="76" t="e">
        <f>VLOOKUP(#REF!,#REF!,3,FALSE)</f>
        <v>#REF!</v>
      </c>
      <c r="D32" s="77" t="e">
        <f>VLOOKUP(#REF!,#REF!,20,FALSE)</f>
        <v>#REF!</v>
      </c>
      <c r="E32" s="71">
        <v>2002231171</v>
      </c>
      <c r="F32" s="73" t="s">
        <v>139</v>
      </c>
      <c r="G32" s="72" t="e">
        <f>VLOOKUP(#REF!,#REF!,9,FALSE)</f>
        <v>#REF!</v>
      </c>
      <c r="H32" s="79" t="e">
        <f>VLOOKUP(#REF!,#REF!,8,FALSE)</f>
        <v>#REF!</v>
      </c>
      <c r="I32" s="80">
        <v>46227</v>
      </c>
      <c r="J32" s="75">
        <v>2</v>
      </c>
      <c r="K32" s="78" t="e">
        <f>VLOOKUP(#REF!,#REF!,12,FALSE)</f>
        <v>#REF!</v>
      </c>
      <c r="L32" s="107" t="e">
        <f>VLOOKUP(#REF!,#REF!,13,FALSE)</f>
        <v>#REF!</v>
      </c>
      <c r="M32" s="107" t="e">
        <f>VLOOKUP(#REF!,#REF!,26,FALSE)*J32</f>
        <v>#REF!</v>
      </c>
      <c r="N32" s="66" t="e">
        <f>VLOOKUP(#REF!,#REF!,24,FALSE)*J32</f>
        <v>#REF!</v>
      </c>
      <c r="O32" s="66" t="e">
        <f>VLOOKUP(#REF!,#REF!,23,FALSE)*$J32</f>
        <v>#REF!</v>
      </c>
      <c r="P32" s="67" t="s">
        <v>40</v>
      </c>
      <c r="Q32" s="106" t="e">
        <f>VLOOKUP(#REF!,#REF!,27,FALSE)*$J32</f>
        <v>#REF!</v>
      </c>
      <c r="R32" s="6" t="s">
        <v>136</v>
      </c>
      <c r="S32" s="6">
        <v>109002</v>
      </c>
      <c r="T32" s="144">
        <v>46233</v>
      </c>
    </row>
    <row r="33" spans="2:20" ht="29.4" thickBot="1" x14ac:dyDescent="0.35">
      <c r="B33" s="145" t="e">
        <f>VLOOKUP(#REF!,#REF!,2,FALSE)</f>
        <v>#REF!</v>
      </c>
      <c r="C33" s="146" t="e">
        <f>VLOOKUP(#REF!,#REF!,3,FALSE)</f>
        <v>#REF!</v>
      </c>
      <c r="D33" s="147" t="e">
        <f>VLOOKUP(#REF!,#REF!,20,FALSE)</f>
        <v>#REF!</v>
      </c>
      <c r="E33" s="148">
        <v>2002231171</v>
      </c>
      <c r="F33" s="149" t="s">
        <v>139</v>
      </c>
      <c r="G33" s="150" t="e">
        <f>VLOOKUP(#REF!,#REF!,9,FALSE)</f>
        <v>#REF!</v>
      </c>
      <c r="H33" s="151" t="e">
        <f>VLOOKUP(#REF!,#REF!,8,FALSE)</f>
        <v>#REF!</v>
      </c>
      <c r="I33" s="152">
        <v>46227</v>
      </c>
      <c r="J33" s="153">
        <v>2</v>
      </c>
      <c r="K33" s="154" t="e">
        <f>VLOOKUP(#REF!,#REF!,12,FALSE)</f>
        <v>#REF!</v>
      </c>
      <c r="L33" s="155" t="e">
        <f>VLOOKUP(#REF!,#REF!,13,FALSE)</f>
        <v>#REF!</v>
      </c>
      <c r="M33" s="155" t="e">
        <f>VLOOKUP(#REF!,#REF!,26,FALSE)*J33</f>
        <v>#REF!</v>
      </c>
      <c r="N33" s="156" t="e">
        <f>VLOOKUP(#REF!,#REF!,24,FALSE)*J33</f>
        <v>#REF!</v>
      </c>
      <c r="O33" s="156" t="e">
        <f>VLOOKUP(#REF!,#REF!,23,FALSE)*$J33</f>
        <v>#REF!</v>
      </c>
      <c r="P33" s="157" t="s">
        <v>40</v>
      </c>
      <c r="Q33" s="158" t="e">
        <f>VLOOKUP(#REF!,#REF!,27,FALSE)*$J33</f>
        <v>#REF!</v>
      </c>
      <c r="R33" s="100" t="s">
        <v>136</v>
      </c>
      <c r="S33" s="100">
        <v>109002</v>
      </c>
      <c r="T33" s="159">
        <v>46233</v>
      </c>
    </row>
    <row r="34" spans="2:20" x14ac:dyDescent="0.3">
      <c r="B34" s="5"/>
      <c r="C34" s="5"/>
      <c r="D34" s="5"/>
      <c r="E34" s="5"/>
      <c r="F34" s="7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63"/>
    </row>
    <row r="35" spans="2:20" x14ac:dyDescent="0.3">
      <c r="B35" s="5"/>
      <c r="C35" s="5"/>
      <c r="D35" s="5"/>
      <c r="E35" s="5"/>
      <c r="F35" s="7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2:20" x14ac:dyDescent="0.3">
      <c r="B36" s="5"/>
      <c r="C36" s="5"/>
      <c r="D36" s="5"/>
      <c r="E36" s="5"/>
      <c r="F36" s="7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2:20" x14ac:dyDescent="0.3">
      <c r="B37" s="5"/>
      <c r="C37" s="5"/>
      <c r="D37" s="5"/>
      <c r="E37" s="5"/>
      <c r="F37" s="7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2:20" x14ac:dyDescent="0.3">
      <c r="B38" s="5"/>
      <c r="C38" s="5"/>
      <c r="D38" s="5"/>
      <c r="E38" s="5"/>
      <c r="F38" s="7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2:20" x14ac:dyDescent="0.3">
      <c r="B39" s="5"/>
      <c r="C39" s="5"/>
      <c r="D39" s="5"/>
      <c r="E39" s="5"/>
      <c r="F39" s="7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2:20" x14ac:dyDescent="0.3">
      <c r="B40" s="5"/>
      <c r="C40" s="5"/>
      <c r="D40" s="5"/>
      <c r="E40" s="5"/>
      <c r="F40" s="74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2:20" x14ac:dyDescent="0.3">
      <c r="B41" s="5"/>
      <c r="C41" s="5"/>
      <c r="D41" s="5"/>
      <c r="E41" s="5"/>
      <c r="F41" s="74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2:20" x14ac:dyDescent="0.3">
      <c r="B42" s="5"/>
      <c r="C42" s="5"/>
      <c r="D42" s="5"/>
      <c r="E42" s="5"/>
      <c r="F42" s="74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2:20" x14ac:dyDescent="0.3">
      <c r="B43" s="5"/>
      <c r="C43" s="5"/>
      <c r="D43" s="5"/>
      <c r="E43" s="5"/>
      <c r="F43" s="74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2:20" x14ac:dyDescent="0.3">
      <c r="B44" s="5"/>
      <c r="C44" s="5"/>
      <c r="D44" s="5"/>
      <c r="E44" s="5"/>
      <c r="F44" s="74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2:20" x14ac:dyDescent="0.3">
      <c r="B45" s="5"/>
      <c r="C45" s="5"/>
      <c r="D45" s="5"/>
      <c r="E45" s="5"/>
      <c r="F45" s="74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2:20" x14ac:dyDescent="0.3">
      <c r="B46" s="5"/>
      <c r="C46" s="5"/>
      <c r="D46" s="5"/>
      <c r="E46" s="5"/>
      <c r="F46" s="74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2:20" x14ac:dyDescent="0.3">
      <c r="B47" s="5"/>
      <c r="C47" s="5"/>
      <c r="D47" s="5"/>
      <c r="E47" s="5"/>
      <c r="F47" s="74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2:20" x14ac:dyDescent="0.3">
      <c r="B48" s="5"/>
      <c r="C48" s="5"/>
      <c r="D48" s="5"/>
      <c r="E48" s="5"/>
      <c r="F48" s="74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2:20" x14ac:dyDescent="0.3">
      <c r="B49" s="5"/>
      <c r="C49" s="5"/>
      <c r="D49" s="5"/>
      <c r="E49" s="5"/>
      <c r="F49" s="74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2:20" x14ac:dyDescent="0.3">
      <c r="B50" s="5"/>
      <c r="C50" s="5"/>
      <c r="D50" s="5"/>
      <c r="E50" s="5"/>
      <c r="F50" s="74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2:20" x14ac:dyDescent="0.3">
      <c r="B51" s="5"/>
      <c r="C51" s="5"/>
      <c r="D51" s="5"/>
      <c r="E51" s="5"/>
      <c r="F51" s="74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2:20" x14ac:dyDescent="0.3">
      <c r="E52" s="5"/>
      <c r="F52" s="74"/>
    </row>
    <row r="53" spans="2:20" x14ac:dyDescent="0.3">
      <c r="E53" s="5"/>
      <c r="F53" s="74"/>
    </row>
    <row r="54" spans="2:20" x14ac:dyDescent="0.3">
      <c r="E54" s="5"/>
      <c r="F54" s="74"/>
    </row>
    <row r="55" spans="2:20" x14ac:dyDescent="0.3">
      <c r="E55" s="5"/>
      <c r="F55" s="74"/>
    </row>
    <row r="56" spans="2:20" x14ac:dyDescent="0.3">
      <c r="E56" s="5"/>
      <c r="F56" s="74"/>
    </row>
    <row r="57" spans="2:20" x14ac:dyDescent="0.3">
      <c r="E57" s="5"/>
      <c r="F57" s="74"/>
    </row>
    <row r="58" spans="2:20" x14ac:dyDescent="0.3">
      <c r="E58" s="5"/>
      <c r="F58" s="74"/>
    </row>
    <row r="59" spans="2:20" x14ac:dyDescent="0.3">
      <c r="E59" s="5"/>
      <c r="F59" s="74"/>
    </row>
    <row r="60" spans="2:20" x14ac:dyDescent="0.3">
      <c r="E60" s="5"/>
      <c r="F60" s="74"/>
    </row>
    <row r="61" spans="2:20" x14ac:dyDescent="0.3">
      <c r="E61" s="5"/>
      <c r="F61" s="74"/>
    </row>
    <row r="62" spans="2:20" x14ac:dyDescent="0.3">
      <c r="E62" s="5"/>
      <c r="F62" s="74"/>
    </row>
    <row r="63" spans="2:20" x14ac:dyDescent="0.3">
      <c r="E63" s="5"/>
      <c r="F63" s="74"/>
    </row>
    <row r="64" spans="2:20" x14ac:dyDescent="0.3">
      <c r="E64" s="5"/>
      <c r="F64" s="74"/>
    </row>
    <row r="65" spans="5:6" x14ac:dyDescent="0.3">
      <c r="E65" s="5"/>
      <c r="F65" s="74"/>
    </row>
    <row r="66" spans="5:6" x14ac:dyDescent="0.3">
      <c r="E66" s="5"/>
      <c r="F66" s="74"/>
    </row>
    <row r="67" spans="5:6" x14ac:dyDescent="0.3">
      <c r="E67" s="5"/>
      <c r="F67" s="74"/>
    </row>
    <row r="68" spans="5:6" x14ac:dyDescent="0.3">
      <c r="E68" s="5"/>
      <c r="F68" s="74"/>
    </row>
    <row r="69" spans="5:6" x14ac:dyDescent="0.3">
      <c r="E69" s="5"/>
      <c r="F69" s="74"/>
    </row>
    <row r="70" spans="5:6" x14ac:dyDescent="0.3">
      <c r="E70" s="5"/>
      <c r="F70" s="74"/>
    </row>
    <row r="71" spans="5:6" x14ac:dyDescent="0.3">
      <c r="E71" s="5"/>
      <c r="F71" s="74"/>
    </row>
    <row r="72" spans="5:6" x14ac:dyDescent="0.3">
      <c r="E72" s="5"/>
      <c r="F72" s="74"/>
    </row>
    <row r="73" spans="5:6" x14ac:dyDescent="0.3">
      <c r="E73" s="5"/>
      <c r="F73" s="74"/>
    </row>
    <row r="74" spans="5:6" x14ac:dyDescent="0.3">
      <c r="E74" s="5"/>
      <c r="F74" s="74"/>
    </row>
    <row r="75" spans="5:6" x14ac:dyDescent="0.3">
      <c r="E75" s="5"/>
      <c r="F75" s="74"/>
    </row>
    <row r="76" spans="5:6" x14ac:dyDescent="0.3">
      <c r="E76" s="5"/>
      <c r="F76" s="74"/>
    </row>
    <row r="77" spans="5:6" x14ac:dyDescent="0.3">
      <c r="E77" s="5"/>
      <c r="F77" s="74"/>
    </row>
    <row r="78" spans="5:6" x14ac:dyDescent="0.3">
      <c r="E78" s="5"/>
      <c r="F78" s="74"/>
    </row>
    <row r="79" spans="5:6" x14ac:dyDescent="0.3">
      <c r="E79" s="5"/>
      <c r="F79" s="74"/>
    </row>
    <row r="80" spans="5:6" x14ac:dyDescent="0.3">
      <c r="E80" s="5"/>
      <c r="F80" s="74"/>
    </row>
    <row r="81" spans="5:6" x14ac:dyDescent="0.3">
      <c r="E81" s="5"/>
      <c r="F81" s="74"/>
    </row>
    <row r="82" spans="5:6" x14ac:dyDescent="0.3">
      <c r="E82" s="5"/>
      <c r="F82" s="74"/>
    </row>
    <row r="83" spans="5:6" x14ac:dyDescent="0.3">
      <c r="E83" s="5"/>
      <c r="F83" s="74"/>
    </row>
    <row r="84" spans="5:6" x14ac:dyDescent="0.3">
      <c r="E84" s="5"/>
      <c r="F84" s="74"/>
    </row>
    <row r="85" spans="5:6" x14ac:dyDescent="0.3">
      <c r="E85" s="5"/>
      <c r="F85" s="74"/>
    </row>
    <row r="86" spans="5:6" x14ac:dyDescent="0.3">
      <c r="E86" s="5"/>
      <c r="F86" s="74"/>
    </row>
    <row r="87" spans="5:6" x14ac:dyDescent="0.3">
      <c r="E87" s="5"/>
      <c r="F87" s="74"/>
    </row>
  </sheetData>
  <protectedRanges>
    <protectedRange sqref="R35:R38" name="Range2"/>
    <protectedRange sqref="S35:S38" name="Range2_1"/>
    <protectedRange sqref="T35:T38" name="Range2_2"/>
    <protectedRange sqref="R16:T33" name="Range2_4"/>
    <protectedRange sqref="R34:T34" name="Range2_5"/>
  </protectedRanges>
  <autoFilter ref="B15:T33" xr:uid="{00000000-0009-0000-0000-000000000000}"/>
  <mergeCells count="17">
    <mergeCell ref="S13:S14"/>
    <mergeCell ref="T13:T14"/>
    <mergeCell ref="R13:R14"/>
    <mergeCell ref="M13:Q13"/>
    <mergeCell ref="B12:T12"/>
    <mergeCell ref="B2:S2"/>
    <mergeCell ref="B13:B14"/>
    <mergeCell ref="D13:D14"/>
    <mergeCell ref="E13:E14"/>
    <mergeCell ref="F13:F14"/>
    <mergeCell ref="G13:G14"/>
    <mergeCell ref="H13:H14"/>
    <mergeCell ref="J13:J14"/>
    <mergeCell ref="L13:L14"/>
    <mergeCell ref="C13:C14"/>
    <mergeCell ref="I13:I14"/>
    <mergeCell ref="K13:K14"/>
  </mergeCells>
  <printOptions horizontalCentered="1" verticalCentered="1"/>
  <pageMargins left="0.23622047244094491" right="0.23622047244094491" top="0.74803149606299213" bottom="0.94488188976377963" header="0.31496062992125984" footer="0.31496062992125984"/>
  <pageSetup paperSize="9" scale="5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N19"/>
  <sheetViews>
    <sheetView topLeftCell="A4" zoomScale="94" zoomScaleNormal="38" zoomScaleSheetLayoutView="90" workbookViewId="0">
      <selection activeCell="I9" sqref="I9"/>
    </sheetView>
  </sheetViews>
  <sheetFormatPr defaultColWidth="8.6640625" defaultRowHeight="14.4" x14ac:dyDescent="0.3"/>
  <cols>
    <col min="1" max="1" width="39.109375" style="16" customWidth="1"/>
    <col min="2" max="2" width="39.77734375" style="16" customWidth="1"/>
    <col min="3" max="3" width="17.44140625" style="16" bestFit="1" customWidth="1"/>
    <col min="4" max="4" width="13.44140625" style="16" bestFit="1" customWidth="1"/>
    <col min="5" max="5" width="10.44140625" style="16" customWidth="1"/>
    <col min="6" max="6" width="33.6640625" style="16" customWidth="1"/>
    <col min="7" max="8" width="16.109375" style="16" bestFit="1" customWidth="1"/>
    <col min="9" max="9" width="11.33203125" style="16" bestFit="1" customWidth="1"/>
    <col min="10" max="10" width="10.6640625" style="16" customWidth="1"/>
    <col min="11" max="11" width="12.44140625" style="16" bestFit="1" customWidth="1"/>
    <col min="12" max="12" width="5.88671875" style="16" bestFit="1" customWidth="1"/>
    <col min="13" max="13" width="11.33203125" style="16" bestFit="1" customWidth="1"/>
    <col min="14" max="14" width="13.6640625" style="16" customWidth="1"/>
    <col min="15" max="15" width="12.6640625" style="16" customWidth="1"/>
    <col min="16" max="16" width="12.33203125" style="16" customWidth="1"/>
    <col min="17" max="16384" width="8.6640625" style="16"/>
  </cols>
  <sheetData>
    <row r="1" spans="2:14" x14ac:dyDescent="0.3">
      <c r="M1" s="17" t="s">
        <v>0</v>
      </c>
    </row>
    <row r="2" spans="2:14" x14ac:dyDescent="0.3">
      <c r="M2" s="17"/>
    </row>
    <row r="3" spans="2:14" x14ac:dyDescent="0.3">
      <c r="B3" s="229" t="s">
        <v>1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</row>
    <row r="4" spans="2:14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s="17" customFormat="1" x14ac:dyDescent="0.3">
      <c r="B5" s="17" t="s">
        <v>2</v>
      </c>
      <c r="G5" s="32"/>
      <c r="H5" s="32" t="s">
        <v>3</v>
      </c>
      <c r="I5" s="37" t="s">
        <v>4</v>
      </c>
      <c r="K5" s="16"/>
    </row>
    <row r="6" spans="2:14" s="17" customFormat="1" x14ac:dyDescent="0.3">
      <c r="B6" s="3" t="s">
        <v>5</v>
      </c>
      <c r="G6" s="32"/>
      <c r="H6" s="32"/>
      <c r="I6" s="32"/>
    </row>
    <row r="7" spans="2:14" s="17" customFormat="1" x14ac:dyDescent="0.3">
      <c r="B7" s="4" t="s">
        <v>6</v>
      </c>
      <c r="F7" s="24"/>
      <c r="G7" s="9"/>
      <c r="H7" s="9">
        <v>46204</v>
      </c>
      <c r="I7" s="32"/>
      <c r="J7" s="18"/>
    </row>
    <row r="8" spans="2:14" s="17" customFormat="1" x14ac:dyDescent="0.3">
      <c r="B8" s="4" t="s">
        <v>7</v>
      </c>
      <c r="G8" s="32"/>
      <c r="H8" s="32"/>
      <c r="I8" s="32"/>
    </row>
    <row r="9" spans="2:14" x14ac:dyDescent="0.3">
      <c r="B9" s="4" t="s">
        <v>8</v>
      </c>
      <c r="G9" s="32"/>
      <c r="H9" s="32" t="s">
        <v>11</v>
      </c>
      <c r="I9" s="32" t="s">
        <v>12</v>
      </c>
    </row>
    <row r="11" spans="2:14" s="17" customFormat="1" x14ac:dyDescent="0.3">
      <c r="B11" s="17" t="s">
        <v>9</v>
      </c>
      <c r="C11" s="16" t="s">
        <v>10</v>
      </c>
    </row>
    <row r="13" spans="2:14" ht="15" thickBot="1" x14ac:dyDescent="0.35"/>
    <row r="14" spans="2:14" s="17" customFormat="1" ht="33.6" customHeight="1" thickBot="1" x14ac:dyDescent="0.35">
      <c r="B14" s="226" t="s">
        <v>127</v>
      </c>
      <c r="C14" s="227"/>
      <c r="D14" s="227"/>
      <c r="E14" s="227"/>
      <c r="F14" s="227"/>
      <c r="G14" s="227"/>
      <c r="H14" s="228"/>
      <c r="I14" s="260" t="s">
        <v>128</v>
      </c>
    </row>
    <row r="15" spans="2:14" s="17" customFormat="1" ht="15" customHeight="1" thickBot="1" x14ac:dyDescent="0.35">
      <c r="B15" s="226" t="s">
        <v>129</v>
      </c>
      <c r="C15" s="227"/>
      <c r="D15" s="227"/>
      <c r="E15" s="227"/>
      <c r="F15" s="227"/>
      <c r="G15" s="227"/>
      <c r="H15" s="228"/>
      <c r="I15" s="261"/>
    </row>
    <row r="16" spans="2:14" s="17" customFormat="1" ht="15" customHeight="1" x14ac:dyDescent="0.3">
      <c r="B16" s="263" t="s">
        <v>130</v>
      </c>
      <c r="C16" s="264" t="s">
        <v>19</v>
      </c>
      <c r="D16" s="264" t="s">
        <v>105</v>
      </c>
      <c r="E16" s="264" t="s">
        <v>85</v>
      </c>
      <c r="F16" s="264" t="s">
        <v>108</v>
      </c>
      <c r="G16" s="264"/>
      <c r="H16" s="265"/>
      <c r="I16" s="261"/>
    </row>
    <row r="17" spans="2:9" s="17" customFormat="1" ht="15" thickBot="1" x14ac:dyDescent="0.35">
      <c r="B17" s="231"/>
      <c r="C17" s="224"/>
      <c r="D17" s="224"/>
      <c r="E17" s="224"/>
      <c r="F17" s="69" t="s">
        <v>30</v>
      </c>
      <c r="G17" s="69" t="s">
        <v>32</v>
      </c>
      <c r="H17" s="84" t="s">
        <v>33</v>
      </c>
      <c r="I17" s="262"/>
    </row>
    <row r="18" spans="2:9" ht="15" thickBot="1" x14ac:dyDescent="0.35">
      <c r="B18" s="186">
        <v>101</v>
      </c>
      <c r="C18" s="187">
        <v>102</v>
      </c>
      <c r="D18" s="187">
        <v>103</v>
      </c>
      <c r="E18" s="187">
        <v>104</v>
      </c>
      <c r="F18" s="187">
        <v>105</v>
      </c>
      <c r="G18" s="187">
        <v>106</v>
      </c>
      <c r="H18" s="187">
        <v>107</v>
      </c>
      <c r="I18" s="188">
        <v>108</v>
      </c>
    </row>
    <row r="19" spans="2:9" ht="15" thickBot="1" x14ac:dyDescent="0.35">
      <c r="B19" s="189" t="s">
        <v>40</v>
      </c>
      <c r="C19" s="190"/>
      <c r="D19" s="190"/>
      <c r="E19" s="190"/>
      <c r="F19" s="190"/>
      <c r="G19" s="190"/>
      <c r="H19" s="190"/>
      <c r="I19" s="191"/>
    </row>
  </sheetData>
  <mergeCells count="9">
    <mergeCell ref="B3:N3"/>
    <mergeCell ref="B14:H14"/>
    <mergeCell ref="I14:I17"/>
    <mergeCell ref="B15:H15"/>
    <mergeCell ref="B16:B17"/>
    <mergeCell ref="C16:C17"/>
    <mergeCell ref="D16:D17"/>
    <mergeCell ref="E16:E17"/>
    <mergeCell ref="F16:H16"/>
  </mergeCells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27"/>
  <sheetViews>
    <sheetView zoomScale="58" zoomScaleNormal="70" zoomScaleSheetLayoutView="80" workbookViewId="0">
      <selection activeCell="B3" sqref="B3:O3"/>
    </sheetView>
  </sheetViews>
  <sheetFormatPr defaultColWidth="8.77734375" defaultRowHeight="19.95" customHeight="1" x14ac:dyDescent="0.3"/>
  <cols>
    <col min="1" max="1" width="23.33203125" style="5" customWidth="1"/>
    <col min="2" max="2" width="45.77734375" style="5" bestFit="1" customWidth="1"/>
    <col min="3" max="3" width="16.77734375" style="5" bestFit="1" customWidth="1"/>
    <col min="4" max="4" width="21" style="5" bestFit="1" customWidth="1"/>
    <col min="5" max="5" width="17.21875" style="5" bestFit="1" customWidth="1"/>
    <col min="6" max="6" width="17.21875" style="5" customWidth="1"/>
    <col min="7" max="7" width="11.77734375" style="5" bestFit="1" customWidth="1"/>
    <col min="8" max="9" width="10.21875" style="5" bestFit="1" customWidth="1"/>
    <col min="10" max="11" width="11.77734375" style="5" bestFit="1" customWidth="1"/>
    <col min="12" max="12" width="16.5546875" style="5" bestFit="1" customWidth="1"/>
    <col min="13" max="13" width="13.21875" style="5" bestFit="1" customWidth="1"/>
    <col min="14" max="14" width="22.77734375" style="5" customWidth="1"/>
    <col min="15" max="15" width="13.77734375" style="5" customWidth="1"/>
    <col min="16" max="16" width="12.77734375" style="5" customWidth="1"/>
    <col min="17" max="17" width="12.21875" style="5" customWidth="1"/>
    <col min="18" max="16384" width="8.77734375" style="5"/>
  </cols>
  <sheetData>
    <row r="1" spans="2:15" ht="19.95" customHeight="1" x14ac:dyDescent="0.3">
      <c r="N1" s="25" t="s">
        <v>0</v>
      </c>
    </row>
    <row r="2" spans="2:15" ht="19.95" customHeight="1" x14ac:dyDescent="0.3">
      <c r="N2" s="25"/>
    </row>
    <row r="3" spans="2:15" ht="19.95" customHeight="1" x14ac:dyDescent="0.3">
      <c r="B3" s="229" t="s">
        <v>1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</row>
    <row r="4" spans="2:15" ht="19.95" customHeight="1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2:15" s="25" customFormat="1" ht="19.95" customHeight="1" x14ac:dyDescent="0.3">
      <c r="B5" s="32" t="s">
        <v>2</v>
      </c>
      <c r="J5" s="18"/>
      <c r="L5" s="32" t="s">
        <v>3</v>
      </c>
      <c r="M5" s="37" t="s">
        <v>4</v>
      </c>
    </row>
    <row r="6" spans="2:15" s="25" customFormat="1" ht="19.95" customHeight="1" x14ac:dyDescent="0.3">
      <c r="B6" s="33" t="s">
        <v>5</v>
      </c>
      <c r="L6" s="32"/>
      <c r="M6" s="32"/>
    </row>
    <row r="7" spans="2:15" s="25" customFormat="1" ht="19.95" customHeight="1" x14ac:dyDescent="0.3">
      <c r="B7" s="34" t="s">
        <v>6</v>
      </c>
      <c r="D7" s="10"/>
      <c r="G7" s="10"/>
      <c r="L7" s="9">
        <v>46204</v>
      </c>
      <c r="M7" s="32"/>
    </row>
    <row r="8" spans="2:15" s="25" customFormat="1" ht="19.95" customHeight="1" x14ac:dyDescent="0.3">
      <c r="B8" s="34" t="s">
        <v>7</v>
      </c>
    </row>
    <row r="9" spans="2:15" ht="19.95" customHeight="1" x14ac:dyDescent="0.3">
      <c r="B9" s="34" t="s">
        <v>8</v>
      </c>
      <c r="L9" s="32" t="s">
        <v>11</v>
      </c>
      <c r="M9" s="32" t="s">
        <v>12</v>
      </c>
      <c r="N9" s="32"/>
    </row>
    <row r="10" spans="2:15" ht="19.95" customHeight="1" x14ac:dyDescent="0.3">
      <c r="B10" s="34"/>
      <c r="L10" s="32"/>
      <c r="M10" s="32"/>
      <c r="N10" s="32"/>
    </row>
    <row r="11" spans="2:15" ht="19.95" customHeight="1" x14ac:dyDescent="0.3">
      <c r="B11" s="33" t="s">
        <v>9</v>
      </c>
      <c r="C11" s="32" t="s">
        <v>10</v>
      </c>
      <c r="L11" s="32"/>
      <c r="M11" s="32"/>
      <c r="N11" s="32"/>
    </row>
    <row r="12" spans="2:15" ht="19.95" customHeight="1" thickBot="1" x14ac:dyDescent="0.35"/>
    <row r="13" spans="2:15" ht="19.95" customHeight="1" thickBot="1" x14ac:dyDescent="0.35">
      <c r="B13" s="237" t="s">
        <v>41</v>
      </c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  <c r="N13" s="239"/>
    </row>
    <row r="14" spans="2:15" ht="19.95" customHeight="1" x14ac:dyDescent="0.3">
      <c r="B14" s="230" t="s">
        <v>42</v>
      </c>
      <c r="C14" s="223" t="s">
        <v>43</v>
      </c>
      <c r="D14" s="223" t="s">
        <v>19</v>
      </c>
      <c r="E14" s="223" t="s">
        <v>44</v>
      </c>
      <c r="F14" s="240" t="s">
        <v>45</v>
      </c>
      <c r="G14" s="223" t="s">
        <v>46</v>
      </c>
      <c r="H14" s="68" t="s">
        <v>47</v>
      </c>
      <c r="I14" s="68"/>
      <c r="J14" s="68"/>
      <c r="K14" s="68"/>
      <c r="L14" s="68"/>
      <c r="M14" s="223" t="s">
        <v>48</v>
      </c>
      <c r="N14" s="221" t="s">
        <v>28</v>
      </c>
    </row>
    <row r="15" spans="2:15" ht="34.200000000000003" customHeight="1" thickBot="1" x14ac:dyDescent="0.35">
      <c r="B15" s="231"/>
      <c r="C15" s="224"/>
      <c r="D15" s="224"/>
      <c r="E15" s="224"/>
      <c r="F15" s="241"/>
      <c r="G15" s="224"/>
      <c r="H15" s="69" t="s">
        <v>49</v>
      </c>
      <c r="I15" s="69" t="s">
        <v>50</v>
      </c>
      <c r="J15" s="69" t="s">
        <v>32</v>
      </c>
      <c r="K15" s="83" t="s">
        <v>51</v>
      </c>
      <c r="L15" s="69" t="s">
        <v>33</v>
      </c>
      <c r="M15" s="224"/>
      <c r="N15" s="222"/>
    </row>
    <row r="16" spans="2:15" s="25" customFormat="1" ht="19.95" customHeight="1" thickBot="1" x14ac:dyDescent="0.35">
      <c r="B16" s="85">
        <v>15</v>
      </c>
      <c r="C16" s="70" t="s">
        <v>52</v>
      </c>
      <c r="D16" s="70">
        <v>16</v>
      </c>
      <c r="E16" s="70">
        <v>17</v>
      </c>
      <c r="F16" s="70" t="s">
        <v>53</v>
      </c>
      <c r="G16" s="70">
        <v>18</v>
      </c>
      <c r="H16" s="70">
        <v>19</v>
      </c>
      <c r="I16" s="70" t="s">
        <v>54</v>
      </c>
      <c r="J16" s="70" t="s">
        <v>55</v>
      </c>
      <c r="K16" s="86" t="s">
        <v>56</v>
      </c>
      <c r="L16" s="70">
        <v>20</v>
      </c>
      <c r="M16" s="70">
        <v>21</v>
      </c>
      <c r="N16" s="87">
        <v>22</v>
      </c>
    </row>
    <row r="17" spans="2:14" ht="19.95" customHeight="1" x14ac:dyDescent="0.3">
      <c r="B17" s="88"/>
      <c r="C17" s="89"/>
      <c r="D17" s="90"/>
      <c r="E17" s="91"/>
      <c r="F17" s="91"/>
      <c r="G17" s="92"/>
      <c r="H17" s="92"/>
      <c r="I17" s="92"/>
      <c r="J17" s="92"/>
      <c r="K17" s="92"/>
      <c r="L17" s="92"/>
      <c r="M17" s="93"/>
      <c r="N17" s="94"/>
    </row>
    <row r="18" spans="2:14" ht="19.95" customHeight="1" x14ac:dyDescent="0.3">
      <c r="B18" s="95"/>
      <c r="C18" s="7"/>
      <c r="D18" s="11"/>
      <c r="E18" s="12"/>
      <c r="F18" s="12"/>
      <c r="G18" s="13"/>
      <c r="H18" s="13"/>
      <c r="I18" s="13"/>
      <c r="J18" s="13"/>
      <c r="K18" s="13"/>
      <c r="L18" s="13"/>
      <c r="M18" s="14"/>
      <c r="N18" s="96"/>
    </row>
    <row r="19" spans="2:14" ht="19.95" customHeight="1" x14ac:dyDescent="0.3">
      <c r="B19" s="95"/>
      <c r="C19" s="7"/>
      <c r="D19" s="11"/>
      <c r="E19" s="12"/>
      <c r="F19" s="12"/>
      <c r="G19" s="13"/>
      <c r="H19" s="13"/>
      <c r="I19" s="13"/>
      <c r="J19" s="13"/>
      <c r="K19" s="13"/>
      <c r="L19" s="13"/>
      <c r="M19" s="14"/>
      <c r="N19" s="96"/>
    </row>
    <row r="20" spans="2:14" ht="19.95" customHeight="1" x14ac:dyDescent="0.3">
      <c r="B20" s="9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98"/>
    </row>
    <row r="21" spans="2:14" ht="19.95" customHeight="1" x14ac:dyDescent="0.3">
      <c r="B21" s="9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98"/>
    </row>
    <row r="22" spans="2:14" ht="19.95" customHeight="1" x14ac:dyDescent="0.3">
      <c r="B22" s="9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98"/>
    </row>
    <row r="23" spans="2:14" ht="19.95" customHeight="1" x14ac:dyDescent="0.3">
      <c r="B23" s="9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98"/>
    </row>
    <row r="24" spans="2:14" ht="19.95" customHeight="1" x14ac:dyDescent="0.3">
      <c r="B24" s="9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98"/>
    </row>
    <row r="25" spans="2:14" ht="19.95" customHeight="1" x14ac:dyDescent="0.3">
      <c r="B25" s="9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98"/>
    </row>
    <row r="26" spans="2:14" ht="19.95" customHeight="1" x14ac:dyDescent="0.3">
      <c r="B26" s="9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98"/>
    </row>
    <row r="27" spans="2:14" ht="19.95" customHeight="1" thickBot="1" x14ac:dyDescent="0.35"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1"/>
    </row>
  </sheetData>
  <mergeCells count="10">
    <mergeCell ref="B3:O3"/>
    <mergeCell ref="B13:N13"/>
    <mergeCell ref="G14:G15"/>
    <mergeCell ref="M14:M15"/>
    <mergeCell ref="N14:N15"/>
    <mergeCell ref="B14:B15"/>
    <mergeCell ref="C14:C15"/>
    <mergeCell ref="D14:D15"/>
    <mergeCell ref="E14:E15"/>
    <mergeCell ref="F14:F15"/>
  </mergeCells>
  <printOptions horizontalCentered="1" verticalCentered="1"/>
  <pageMargins left="0.70866141732283472" right="0.70866141732283472" top="0.74803149606299213" bottom="0.9448818897637796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69"/>
  <sheetViews>
    <sheetView topLeftCell="A2" zoomScale="70" zoomScaleNormal="70" zoomScaleSheetLayoutView="90" workbookViewId="0">
      <selection activeCell="F20" sqref="F20"/>
    </sheetView>
  </sheetViews>
  <sheetFormatPr defaultColWidth="42.88671875" defaultRowHeight="14.4" x14ac:dyDescent="0.3"/>
  <cols>
    <col min="1" max="1" width="14.77734375" style="37" customWidth="1"/>
    <col min="2" max="2" width="20.88671875" style="37" customWidth="1"/>
    <col min="3" max="3" width="65.21875" style="52" customWidth="1"/>
    <col min="4" max="4" width="20.44140625" style="37" customWidth="1"/>
    <col min="5" max="5" width="14.33203125" style="37" bestFit="1" customWidth="1"/>
    <col min="6" max="6" width="53.33203125" style="37" bestFit="1" customWidth="1"/>
    <col min="7" max="16384" width="42.88671875" style="37"/>
  </cols>
  <sheetData>
    <row r="1" spans="2:18" x14ac:dyDescent="0.3">
      <c r="F1" s="32" t="s">
        <v>0</v>
      </c>
    </row>
    <row r="2" spans="2:18" x14ac:dyDescent="0.3">
      <c r="B2" s="242" t="s">
        <v>1</v>
      </c>
      <c r="C2" s="242"/>
      <c r="D2" s="242"/>
      <c r="E2" s="242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2:18" x14ac:dyDescent="0.3">
      <c r="B3" s="53"/>
      <c r="C3" s="54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2:18" x14ac:dyDescent="0.3">
      <c r="B4" s="32" t="s">
        <v>2</v>
      </c>
      <c r="C4" s="55"/>
      <c r="D4" s="32" t="s">
        <v>3</v>
      </c>
      <c r="E4" s="37" t="s">
        <v>4</v>
      </c>
      <c r="G4" s="32"/>
      <c r="H4" s="32"/>
      <c r="I4" s="32"/>
      <c r="J4" s="32"/>
      <c r="K4" s="32"/>
      <c r="L4" s="32"/>
      <c r="P4" s="32"/>
      <c r="Q4" s="32"/>
      <c r="R4" s="32"/>
    </row>
    <row r="5" spans="2:18" x14ac:dyDescent="0.3">
      <c r="B5" s="33" t="s">
        <v>5</v>
      </c>
      <c r="C5" s="55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2:18" x14ac:dyDescent="0.3">
      <c r="B6" s="34" t="s">
        <v>6</v>
      </c>
      <c r="C6" s="55"/>
      <c r="D6" s="9">
        <v>46204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2:18" x14ac:dyDescent="0.3">
      <c r="B7" s="34" t="s">
        <v>7</v>
      </c>
      <c r="C7" s="55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8" spans="2:18" x14ac:dyDescent="0.3">
      <c r="B8" s="34" t="s">
        <v>8</v>
      </c>
      <c r="D8" s="32" t="s">
        <v>11</v>
      </c>
      <c r="E8" s="32" t="s">
        <v>12</v>
      </c>
      <c r="F8" s="32"/>
    </row>
    <row r="10" spans="2:18" ht="15" thickBot="1" x14ac:dyDescent="0.35">
      <c r="B10" s="32" t="s">
        <v>9</v>
      </c>
      <c r="C10" s="37" t="s">
        <v>10</v>
      </c>
      <c r="D10" s="32"/>
      <c r="E10" s="32"/>
      <c r="F10" s="32"/>
      <c r="G10" s="32"/>
      <c r="H10" s="32"/>
      <c r="I10" s="32"/>
      <c r="J10" s="32"/>
      <c r="K10" s="32"/>
      <c r="L10" s="32"/>
      <c r="Q10" s="32"/>
      <c r="R10" s="32"/>
    </row>
    <row r="11" spans="2:18" ht="15" thickBot="1" x14ac:dyDescent="0.35">
      <c r="B11" s="243" t="s">
        <v>57</v>
      </c>
      <c r="C11" s="244"/>
      <c r="D11" s="244"/>
      <c r="E11" s="245"/>
    </row>
    <row r="12" spans="2:18" ht="15" thickBot="1" x14ac:dyDescent="0.35">
      <c r="B12" s="246" t="s">
        <v>58</v>
      </c>
      <c r="C12" s="247"/>
      <c r="D12" s="247"/>
      <c r="E12" s="248"/>
    </row>
    <row r="13" spans="2:18" ht="15" thickBot="1" x14ac:dyDescent="0.35">
      <c r="B13" s="108" t="s">
        <v>59</v>
      </c>
      <c r="C13" s="86" t="s">
        <v>19</v>
      </c>
      <c r="D13" s="86" t="s">
        <v>60</v>
      </c>
      <c r="E13" s="109" t="s">
        <v>61</v>
      </c>
    </row>
    <row r="14" spans="2:18" x14ac:dyDescent="0.3">
      <c r="B14" s="113">
        <v>46204</v>
      </c>
      <c r="C14" s="110" t="e">
        <f>VLOOKUP(#REF!,#REF!,9,0)</f>
        <v>#REF!</v>
      </c>
      <c r="D14" s="111">
        <v>1</v>
      </c>
      <c r="E14" s="114" t="e">
        <f>VLOOKUP(#REF!,#REF!,22,0)*D14</f>
        <v>#REF!</v>
      </c>
      <c r="F14" s="56"/>
    </row>
    <row r="15" spans="2:18" x14ac:dyDescent="0.3">
      <c r="B15" s="115">
        <v>46204</v>
      </c>
      <c r="C15" s="105" t="e">
        <f>VLOOKUP(#REF!,#REF!,9,0)</f>
        <v>#REF!</v>
      </c>
      <c r="D15" s="8">
        <v>1</v>
      </c>
      <c r="E15" s="116" t="e">
        <f>VLOOKUP(#REF!,#REF!,22,0)*D15</f>
        <v>#REF!</v>
      </c>
      <c r="F15" s="56"/>
    </row>
    <row r="16" spans="2:18" x14ac:dyDescent="0.3">
      <c r="B16" s="115">
        <v>46204</v>
      </c>
      <c r="C16" s="105" t="e">
        <f>VLOOKUP(#REF!,#REF!,9,0)</f>
        <v>#REF!</v>
      </c>
      <c r="D16" s="8">
        <v>1</v>
      </c>
      <c r="E16" s="116" t="e">
        <f>VLOOKUP(#REF!,#REF!,22,0)*D16</f>
        <v>#REF!</v>
      </c>
      <c r="F16" s="56"/>
    </row>
    <row r="17" spans="2:6" x14ac:dyDescent="0.3">
      <c r="B17" s="115">
        <v>46204</v>
      </c>
      <c r="C17" s="105" t="e">
        <f>VLOOKUP(#REF!,#REF!,9,0)</f>
        <v>#REF!</v>
      </c>
      <c r="D17" s="8">
        <v>1</v>
      </c>
      <c r="E17" s="116" t="e">
        <f>VLOOKUP(#REF!,#REF!,22,0)*D17</f>
        <v>#REF!</v>
      </c>
      <c r="F17" s="56"/>
    </row>
    <row r="18" spans="2:6" x14ac:dyDescent="0.3">
      <c r="B18" s="115">
        <v>46204</v>
      </c>
      <c r="C18" s="105" t="e">
        <f>VLOOKUP(#REF!,#REF!,9,0)</f>
        <v>#REF!</v>
      </c>
      <c r="D18" s="8">
        <v>1</v>
      </c>
      <c r="E18" s="116" t="e">
        <f>VLOOKUP(#REF!,#REF!,22,0)*D18</f>
        <v>#REF!</v>
      </c>
      <c r="F18" s="56"/>
    </row>
    <row r="19" spans="2:6" x14ac:dyDescent="0.3">
      <c r="B19" s="115">
        <v>46204</v>
      </c>
      <c r="C19" s="105" t="e">
        <f>VLOOKUP(#REF!,#REF!,9,0)</f>
        <v>#REF!</v>
      </c>
      <c r="D19" s="8">
        <v>1</v>
      </c>
      <c r="E19" s="116" t="e">
        <f>VLOOKUP(#REF!,#REF!,22,0)*D19</f>
        <v>#REF!</v>
      </c>
      <c r="F19" s="56"/>
    </row>
    <row r="20" spans="2:6" x14ac:dyDescent="0.3">
      <c r="B20" s="115">
        <v>46204</v>
      </c>
      <c r="C20" s="105" t="e">
        <f>VLOOKUP(#REF!,#REF!,9,0)</f>
        <v>#REF!</v>
      </c>
      <c r="D20" s="8">
        <v>1</v>
      </c>
      <c r="E20" s="116" t="e">
        <f>VLOOKUP(#REF!,#REF!,22,0)*D20</f>
        <v>#REF!</v>
      </c>
      <c r="F20" s="56"/>
    </row>
    <row r="21" spans="2:6" x14ac:dyDescent="0.3">
      <c r="B21" s="115">
        <v>46204</v>
      </c>
      <c r="C21" s="105" t="e">
        <f>VLOOKUP(#REF!,#REF!,9,0)</f>
        <v>#REF!</v>
      </c>
      <c r="D21" s="8">
        <v>1</v>
      </c>
      <c r="E21" s="116" t="e">
        <f>VLOOKUP(#REF!,#REF!,22,0)*D21</f>
        <v>#REF!</v>
      </c>
      <c r="F21" s="56"/>
    </row>
    <row r="22" spans="2:6" x14ac:dyDescent="0.3">
      <c r="B22" s="115">
        <v>46204</v>
      </c>
      <c r="C22" s="105" t="e">
        <f>VLOOKUP(#REF!,#REF!,9,0)</f>
        <v>#REF!</v>
      </c>
      <c r="D22" s="8">
        <v>2</v>
      </c>
      <c r="E22" s="116" t="e">
        <f>VLOOKUP(#REF!,#REF!,22,0)*D22</f>
        <v>#REF!</v>
      </c>
      <c r="F22" s="56"/>
    </row>
    <row r="23" spans="2:6" x14ac:dyDescent="0.3">
      <c r="B23" s="115">
        <v>46204</v>
      </c>
      <c r="C23" s="105" t="e">
        <f>VLOOKUP(#REF!,#REF!,9,0)</f>
        <v>#REF!</v>
      </c>
      <c r="D23" s="8">
        <v>1</v>
      </c>
      <c r="E23" s="116" t="e">
        <f>VLOOKUP(#REF!,#REF!,22,0)*D23</f>
        <v>#REF!</v>
      </c>
      <c r="F23" s="56"/>
    </row>
    <row r="24" spans="2:6" x14ac:dyDescent="0.3">
      <c r="B24" s="115">
        <v>46204</v>
      </c>
      <c r="C24" s="105" t="e">
        <f>VLOOKUP(#REF!,#REF!,9,0)</f>
        <v>#REF!</v>
      </c>
      <c r="D24" s="8">
        <v>1</v>
      </c>
      <c r="E24" s="116" t="e">
        <f>VLOOKUP(#REF!,#REF!,22,0)*D24</f>
        <v>#REF!</v>
      </c>
      <c r="F24" s="56"/>
    </row>
    <row r="25" spans="2:6" x14ac:dyDescent="0.3">
      <c r="B25" s="115">
        <v>46204</v>
      </c>
      <c r="C25" s="105" t="e">
        <f>VLOOKUP(#REF!,#REF!,9,0)</f>
        <v>#REF!</v>
      </c>
      <c r="D25" s="8">
        <v>1</v>
      </c>
      <c r="E25" s="116" t="e">
        <f>VLOOKUP(#REF!,#REF!,22,0)*D25</f>
        <v>#REF!</v>
      </c>
      <c r="F25" s="56"/>
    </row>
    <row r="26" spans="2:6" x14ac:dyDescent="0.3">
      <c r="B26" s="115">
        <v>46204</v>
      </c>
      <c r="C26" s="105" t="e">
        <f>VLOOKUP(#REF!,#REF!,9,0)</f>
        <v>#REF!</v>
      </c>
      <c r="D26" s="8">
        <v>1</v>
      </c>
      <c r="E26" s="116" t="e">
        <f>VLOOKUP(#REF!,#REF!,22,0)*D26</f>
        <v>#REF!</v>
      </c>
      <c r="F26" s="56"/>
    </row>
    <row r="27" spans="2:6" x14ac:dyDescent="0.3">
      <c r="B27" s="115">
        <v>46204</v>
      </c>
      <c r="C27" s="105" t="e">
        <f>VLOOKUP(#REF!,#REF!,9,0)</f>
        <v>#REF!</v>
      </c>
      <c r="D27" s="8">
        <v>3</v>
      </c>
      <c r="E27" s="116" t="e">
        <f>VLOOKUP(#REF!,#REF!,22,0)*D27</f>
        <v>#REF!</v>
      </c>
      <c r="F27" s="56"/>
    </row>
    <row r="28" spans="2:6" x14ac:dyDescent="0.3">
      <c r="B28" s="115">
        <v>46204</v>
      </c>
      <c r="C28" s="105" t="e">
        <f>VLOOKUP(#REF!,#REF!,9,0)</f>
        <v>#REF!</v>
      </c>
      <c r="D28" s="8">
        <v>3</v>
      </c>
      <c r="E28" s="116" t="e">
        <f>VLOOKUP(#REF!,#REF!,22,0)*D28</f>
        <v>#REF!</v>
      </c>
      <c r="F28" s="56"/>
    </row>
    <row r="29" spans="2:6" x14ac:dyDescent="0.3">
      <c r="B29" s="115">
        <v>46204</v>
      </c>
      <c r="C29" s="105" t="e">
        <f>VLOOKUP(#REF!,#REF!,9,0)</f>
        <v>#REF!</v>
      </c>
      <c r="D29" s="8">
        <v>1</v>
      </c>
      <c r="E29" s="116" t="e">
        <f>VLOOKUP(#REF!,#REF!,22,0)*D29</f>
        <v>#REF!</v>
      </c>
      <c r="F29" s="56"/>
    </row>
    <row r="30" spans="2:6" x14ac:dyDescent="0.3">
      <c r="B30" s="115">
        <v>46204</v>
      </c>
      <c r="C30" s="105" t="e">
        <f>VLOOKUP(#REF!,#REF!,9,0)</f>
        <v>#REF!</v>
      </c>
      <c r="D30" s="8">
        <v>2</v>
      </c>
      <c r="E30" s="116" t="e">
        <f>VLOOKUP(#REF!,#REF!,22,0)*D30</f>
        <v>#REF!</v>
      </c>
      <c r="F30" s="56"/>
    </row>
    <row r="31" spans="2:6" x14ac:dyDescent="0.3">
      <c r="B31" s="115">
        <v>46204</v>
      </c>
      <c r="C31" s="105" t="e">
        <f>VLOOKUP(#REF!,#REF!,9,0)</f>
        <v>#REF!</v>
      </c>
      <c r="D31" s="8">
        <v>1</v>
      </c>
      <c r="E31" s="116" t="e">
        <f>VLOOKUP(#REF!,#REF!,22,0)*D31</f>
        <v>#REF!</v>
      </c>
      <c r="F31" s="56"/>
    </row>
    <row r="32" spans="2:6" x14ac:dyDescent="0.3">
      <c r="B32" s="115">
        <v>46204</v>
      </c>
      <c r="C32" s="105" t="e">
        <f>VLOOKUP(#REF!,#REF!,9,0)</f>
        <v>#REF!</v>
      </c>
      <c r="D32" s="8">
        <v>1</v>
      </c>
      <c r="E32" s="116" t="e">
        <f>VLOOKUP(#REF!,#REF!,22,0)*D32</f>
        <v>#REF!</v>
      </c>
      <c r="F32" s="56"/>
    </row>
    <row r="33" spans="2:6" x14ac:dyDescent="0.3">
      <c r="B33" s="115">
        <v>46204</v>
      </c>
      <c r="C33" s="105" t="e">
        <f>VLOOKUP(#REF!,#REF!,9,0)</f>
        <v>#REF!</v>
      </c>
      <c r="D33" s="8">
        <v>1</v>
      </c>
      <c r="E33" s="116" t="e">
        <f>VLOOKUP(#REF!,#REF!,22,0)*D33</f>
        <v>#REF!</v>
      </c>
      <c r="F33" s="56"/>
    </row>
    <row r="34" spans="2:6" x14ac:dyDescent="0.3">
      <c r="B34" s="115">
        <v>46204</v>
      </c>
      <c r="C34" s="105" t="e">
        <f>VLOOKUP(#REF!,#REF!,9,0)</f>
        <v>#REF!</v>
      </c>
      <c r="D34" s="8">
        <v>1</v>
      </c>
      <c r="E34" s="116" t="e">
        <f>VLOOKUP(#REF!,#REF!,22,0)*D34</f>
        <v>#REF!</v>
      </c>
    </row>
    <row r="35" spans="2:6" x14ac:dyDescent="0.3">
      <c r="B35" s="115">
        <v>46204</v>
      </c>
      <c r="C35" s="105" t="e">
        <f>VLOOKUP(#REF!,#REF!,9,0)</f>
        <v>#REF!</v>
      </c>
      <c r="D35" s="8">
        <v>2</v>
      </c>
      <c r="E35" s="116" t="e">
        <f>VLOOKUP(#REF!,#REF!,22,0)*D35</f>
        <v>#REF!</v>
      </c>
    </row>
    <row r="36" spans="2:6" x14ac:dyDescent="0.3">
      <c r="B36" s="115">
        <v>46204</v>
      </c>
      <c r="C36" s="105" t="e">
        <f>VLOOKUP(#REF!,#REF!,9,0)</f>
        <v>#REF!</v>
      </c>
      <c r="D36" s="8">
        <v>2</v>
      </c>
      <c r="E36" s="116" t="e">
        <f>VLOOKUP(#REF!,#REF!,22,0)*D36</f>
        <v>#REF!</v>
      </c>
    </row>
    <row r="37" spans="2:6" x14ac:dyDescent="0.3">
      <c r="B37" s="115">
        <v>46204</v>
      </c>
      <c r="C37" s="105" t="e">
        <f>VLOOKUP(#REF!,#REF!,9,0)</f>
        <v>#REF!</v>
      </c>
      <c r="D37" s="8">
        <v>2</v>
      </c>
      <c r="E37" s="116" t="e">
        <f>VLOOKUP(#REF!,#REF!,22,0)*D37</f>
        <v>#REF!</v>
      </c>
    </row>
    <row r="38" spans="2:6" x14ac:dyDescent="0.3">
      <c r="B38" s="115">
        <v>46204</v>
      </c>
      <c r="C38" s="105" t="e">
        <f>VLOOKUP(#REF!,#REF!,9,0)</f>
        <v>#REF!</v>
      </c>
      <c r="D38" s="8">
        <v>2</v>
      </c>
      <c r="E38" s="116" t="e">
        <f>VLOOKUP(#REF!,#REF!,22,0)*D38</f>
        <v>#REF!</v>
      </c>
    </row>
    <row r="39" spans="2:6" x14ac:dyDescent="0.3">
      <c r="B39" s="115">
        <v>46204</v>
      </c>
      <c r="C39" s="105" t="e">
        <f>VLOOKUP(#REF!,#REF!,9,0)</f>
        <v>#REF!</v>
      </c>
      <c r="D39" s="8">
        <v>1</v>
      </c>
      <c r="E39" s="116" t="e">
        <f>VLOOKUP(#REF!,#REF!,22,0)*D39</f>
        <v>#REF!</v>
      </c>
    </row>
    <row r="40" spans="2:6" x14ac:dyDescent="0.3">
      <c r="B40" s="115">
        <v>46204</v>
      </c>
      <c r="C40" s="105" t="e">
        <f>VLOOKUP(#REF!,#REF!,9,0)</f>
        <v>#REF!</v>
      </c>
      <c r="D40" s="8">
        <v>2</v>
      </c>
      <c r="E40" s="116" t="e">
        <f>VLOOKUP(#REF!,#REF!,22,0)*D40</f>
        <v>#REF!</v>
      </c>
    </row>
    <row r="41" spans="2:6" x14ac:dyDescent="0.3">
      <c r="B41" s="115">
        <v>46204</v>
      </c>
      <c r="C41" s="105" t="e">
        <f>VLOOKUP(#REF!,#REF!,9,0)</f>
        <v>#REF!</v>
      </c>
      <c r="D41" s="8">
        <v>1</v>
      </c>
      <c r="E41" s="116" t="e">
        <f>VLOOKUP(#REF!,#REF!,22,0)*D41</f>
        <v>#REF!</v>
      </c>
    </row>
    <row r="42" spans="2:6" x14ac:dyDescent="0.3">
      <c r="B42" s="115">
        <v>46204</v>
      </c>
      <c r="C42" s="105" t="e">
        <f>VLOOKUP(#REF!,#REF!,9,0)</f>
        <v>#REF!</v>
      </c>
      <c r="D42" s="8">
        <v>1</v>
      </c>
      <c r="E42" s="116" t="e">
        <f>VLOOKUP(#REF!,#REF!,22,0)*D42</f>
        <v>#REF!</v>
      </c>
    </row>
    <row r="43" spans="2:6" x14ac:dyDescent="0.3">
      <c r="B43" s="115">
        <v>46204</v>
      </c>
      <c r="C43" s="105" t="e">
        <f>VLOOKUP(#REF!,#REF!,9,0)</f>
        <v>#REF!</v>
      </c>
      <c r="D43" s="8">
        <v>1</v>
      </c>
      <c r="E43" s="116" t="e">
        <f>VLOOKUP(#REF!,#REF!,22,0)*D43</f>
        <v>#REF!</v>
      </c>
    </row>
    <row r="44" spans="2:6" x14ac:dyDescent="0.3">
      <c r="B44" s="115">
        <v>46204</v>
      </c>
      <c r="C44" s="105" t="e">
        <f>VLOOKUP(#REF!,#REF!,9,0)</f>
        <v>#REF!</v>
      </c>
      <c r="D44" s="8">
        <v>1</v>
      </c>
      <c r="E44" s="116" t="e">
        <f>VLOOKUP(#REF!,#REF!,22,0)*D44</f>
        <v>#REF!</v>
      </c>
    </row>
    <row r="45" spans="2:6" x14ac:dyDescent="0.3">
      <c r="B45" s="115">
        <v>46204</v>
      </c>
      <c r="C45" s="105" t="e">
        <f>VLOOKUP(#REF!,#REF!,9,0)</f>
        <v>#REF!</v>
      </c>
      <c r="D45" s="8">
        <v>1</v>
      </c>
      <c r="E45" s="116" t="e">
        <f>VLOOKUP(#REF!,#REF!,22,0)*D45</f>
        <v>#REF!</v>
      </c>
    </row>
    <row r="46" spans="2:6" x14ac:dyDescent="0.3">
      <c r="B46" s="115">
        <v>46204</v>
      </c>
      <c r="C46" s="105" t="e">
        <f>VLOOKUP(#REF!,#REF!,9,0)</f>
        <v>#REF!</v>
      </c>
      <c r="D46" s="8">
        <v>4</v>
      </c>
      <c r="E46" s="116" t="e">
        <f>VLOOKUP(#REF!,#REF!,22,0)*D46</f>
        <v>#REF!</v>
      </c>
    </row>
    <row r="47" spans="2:6" x14ac:dyDescent="0.3">
      <c r="B47" s="115">
        <v>46204</v>
      </c>
      <c r="C47" s="105" t="e">
        <f>VLOOKUP(#REF!,#REF!,9,0)</f>
        <v>#REF!</v>
      </c>
      <c r="D47" s="8">
        <v>4</v>
      </c>
      <c r="E47" s="116" t="e">
        <f>VLOOKUP(#REF!,#REF!,22,0)*D47</f>
        <v>#REF!</v>
      </c>
    </row>
    <row r="48" spans="2:6" x14ac:dyDescent="0.3">
      <c r="B48" s="115">
        <v>46204</v>
      </c>
      <c r="C48" s="105" t="e">
        <f>VLOOKUP(#REF!,#REF!,9,0)</f>
        <v>#REF!</v>
      </c>
      <c r="D48" s="8">
        <v>2</v>
      </c>
      <c r="E48" s="116" t="e">
        <f>VLOOKUP(#REF!,#REF!,22,0)*D48</f>
        <v>#REF!</v>
      </c>
    </row>
    <row r="49" spans="2:5" x14ac:dyDescent="0.3">
      <c r="B49" s="115">
        <v>46204</v>
      </c>
      <c r="C49" s="105" t="e">
        <f>VLOOKUP(#REF!,#REF!,9,0)</f>
        <v>#REF!</v>
      </c>
      <c r="D49" s="8">
        <v>4</v>
      </c>
      <c r="E49" s="116" t="e">
        <f>VLOOKUP(#REF!,#REF!,22,0)*D49</f>
        <v>#REF!</v>
      </c>
    </row>
    <row r="50" spans="2:5" x14ac:dyDescent="0.3">
      <c r="B50" s="115">
        <v>46204</v>
      </c>
      <c r="C50" s="105" t="e">
        <f>VLOOKUP(#REF!,#REF!,9,0)</f>
        <v>#REF!</v>
      </c>
      <c r="D50" s="8">
        <v>2</v>
      </c>
      <c r="E50" s="116" t="e">
        <f>VLOOKUP(#REF!,#REF!,22,0)*D50</f>
        <v>#REF!</v>
      </c>
    </row>
    <row r="51" spans="2:5" x14ac:dyDescent="0.3">
      <c r="B51" s="115">
        <v>46204</v>
      </c>
      <c r="C51" s="105" t="e">
        <f>VLOOKUP(#REF!,#REF!,9,0)</f>
        <v>#REF!</v>
      </c>
      <c r="D51" s="8">
        <v>1</v>
      </c>
      <c r="E51" s="116" t="e">
        <f>VLOOKUP(#REF!,#REF!,22,0)*D51</f>
        <v>#REF!</v>
      </c>
    </row>
    <row r="52" spans="2:5" x14ac:dyDescent="0.3">
      <c r="B52" s="115">
        <v>46204</v>
      </c>
      <c r="C52" s="105" t="e">
        <f>VLOOKUP(#REF!,#REF!,9,0)</f>
        <v>#REF!</v>
      </c>
      <c r="D52" s="8">
        <v>3</v>
      </c>
      <c r="E52" s="116" t="e">
        <f>VLOOKUP(#REF!,#REF!,22,0)*D52</f>
        <v>#REF!</v>
      </c>
    </row>
    <row r="53" spans="2:5" x14ac:dyDescent="0.3">
      <c r="B53" s="115">
        <v>46204</v>
      </c>
      <c r="C53" s="105" t="e">
        <f>VLOOKUP(#REF!,#REF!,9,0)</f>
        <v>#REF!</v>
      </c>
      <c r="D53" s="8">
        <v>2</v>
      </c>
      <c r="E53" s="116" t="e">
        <f>VLOOKUP(#REF!,#REF!,22,0)*D53</f>
        <v>#REF!</v>
      </c>
    </row>
    <row r="54" spans="2:5" x14ac:dyDescent="0.3">
      <c r="B54" s="115">
        <v>46204</v>
      </c>
      <c r="C54" s="105" t="e">
        <f>VLOOKUP(#REF!,#REF!,9,0)</f>
        <v>#REF!</v>
      </c>
      <c r="D54" s="8">
        <v>2</v>
      </c>
      <c r="E54" s="116" t="e">
        <f>VLOOKUP(#REF!,#REF!,22,0)*D54</f>
        <v>#REF!</v>
      </c>
    </row>
    <row r="55" spans="2:5" x14ac:dyDescent="0.3">
      <c r="B55" s="115">
        <v>46204</v>
      </c>
      <c r="C55" s="105" t="e">
        <f>VLOOKUP(#REF!,#REF!,9,0)</f>
        <v>#REF!</v>
      </c>
      <c r="D55" s="8">
        <v>1</v>
      </c>
      <c r="E55" s="116" t="e">
        <f>VLOOKUP(#REF!,#REF!,22,0)*D55</f>
        <v>#REF!</v>
      </c>
    </row>
    <row r="56" spans="2:5" x14ac:dyDescent="0.3">
      <c r="B56" s="115">
        <v>46204</v>
      </c>
      <c r="C56" s="105" t="e">
        <f>VLOOKUP(#REF!,#REF!,9,0)</f>
        <v>#REF!</v>
      </c>
      <c r="D56" s="8">
        <v>2</v>
      </c>
      <c r="E56" s="116" t="e">
        <f>VLOOKUP(#REF!,#REF!,22,0)*D56</f>
        <v>#REF!</v>
      </c>
    </row>
    <row r="57" spans="2:5" x14ac:dyDescent="0.3">
      <c r="B57" s="115">
        <v>46204</v>
      </c>
      <c r="C57" s="105" t="e">
        <f>VLOOKUP(#REF!,#REF!,9,0)</f>
        <v>#REF!</v>
      </c>
      <c r="D57" s="8">
        <v>2</v>
      </c>
      <c r="E57" s="116" t="e">
        <f>VLOOKUP(#REF!,#REF!,22,0)*D57</f>
        <v>#REF!</v>
      </c>
    </row>
    <row r="58" spans="2:5" x14ac:dyDescent="0.3">
      <c r="B58" s="115">
        <v>46204</v>
      </c>
      <c r="C58" s="105" t="e">
        <f>VLOOKUP(#REF!,#REF!,9,0)</f>
        <v>#REF!</v>
      </c>
      <c r="D58" s="8">
        <v>1</v>
      </c>
      <c r="E58" s="116" t="e">
        <f>VLOOKUP(#REF!,#REF!,22,0)*D58</f>
        <v>#REF!</v>
      </c>
    </row>
    <row r="59" spans="2:5" x14ac:dyDescent="0.3">
      <c r="B59" s="115">
        <v>46204</v>
      </c>
      <c r="C59" s="105" t="e">
        <f>VLOOKUP(#REF!,#REF!,9,0)</f>
        <v>#REF!</v>
      </c>
      <c r="D59" s="8">
        <v>2</v>
      </c>
      <c r="E59" s="116" t="e">
        <f>VLOOKUP(#REF!,#REF!,22,0)*D59</f>
        <v>#REF!</v>
      </c>
    </row>
    <row r="60" spans="2:5" x14ac:dyDescent="0.3">
      <c r="B60" s="115">
        <v>46204</v>
      </c>
      <c r="C60" s="105" t="e">
        <f>VLOOKUP(#REF!,#REF!,9,0)</f>
        <v>#REF!</v>
      </c>
      <c r="D60" s="8">
        <v>2</v>
      </c>
      <c r="E60" s="116" t="e">
        <f>VLOOKUP(#REF!,#REF!,22,0)*D60</f>
        <v>#REF!</v>
      </c>
    </row>
    <row r="61" spans="2:5" x14ac:dyDescent="0.3">
      <c r="B61" s="115">
        <v>46204</v>
      </c>
      <c r="C61" s="105" t="e">
        <f>VLOOKUP(#REF!,#REF!,9,0)</f>
        <v>#REF!</v>
      </c>
      <c r="D61" s="8">
        <v>2</v>
      </c>
      <c r="E61" s="116" t="e">
        <f>VLOOKUP(#REF!,#REF!,22,0)*D61</f>
        <v>#REF!</v>
      </c>
    </row>
    <row r="62" spans="2:5" x14ac:dyDescent="0.3">
      <c r="B62" s="115">
        <v>46204</v>
      </c>
      <c r="C62" s="105" t="e">
        <f>VLOOKUP(#REF!,#REF!,9,0)</f>
        <v>#REF!</v>
      </c>
      <c r="D62" s="8">
        <v>2</v>
      </c>
      <c r="E62" s="116" t="e">
        <f>VLOOKUP(#REF!,#REF!,22,0)*D62</f>
        <v>#REF!</v>
      </c>
    </row>
    <row r="63" spans="2:5" x14ac:dyDescent="0.3">
      <c r="B63" s="115">
        <v>46204</v>
      </c>
      <c r="C63" s="105" t="e">
        <f>VLOOKUP(#REF!,#REF!,9,0)</f>
        <v>#REF!</v>
      </c>
      <c r="D63" s="8">
        <v>2</v>
      </c>
      <c r="E63" s="116" t="e">
        <f>VLOOKUP(#REF!,#REF!,22,0)*D63</f>
        <v>#REF!</v>
      </c>
    </row>
    <row r="64" spans="2:5" x14ac:dyDescent="0.3">
      <c r="B64" s="115">
        <v>46225</v>
      </c>
      <c r="C64" s="105" t="e">
        <f>VLOOKUP(#REF!,#REF!,9,0)</f>
        <v>#REF!</v>
      </c>
      <c r="D64" s="8">
        <v>2</v>
      </c>
      <c r="E64" s="116" t="e">
        <f>VLOOKUP(#REF!,#REF!,22,0)*D64</f>
        <v>#REF!</v>
      </c>
    </row>
    <row r="65" spans="2:5" x14ac:dyDescent="0.3">
      <c r="B65" s="115">
        <v>46225</v>
      </c>
      <c r="C65" s="105" t="e">
        <f>VLOOKUP(#REF!,#REF!,9,0)</f>
        <v>#REF!</v>
      </c>
      <c r="D65" s="8">
        <v>1</v>
      </c>
      <c r="E65" s="116" t="e">
        <f>VLOOKUP(#REF!,#REF!,22,0)*D65</f>
        <v>#REF!</v>
      </c>
    </row>
    <row r="66" spans="2:5" x14ac:dyDescent="0.3">
      <c r="B66" s="115">
        <v>46225</v>
      </c>
      <c r="C66" s="105" t="e">
        <f>VLOOKUP(#REF!,#REF!,9,0)</f>
        <v>#REF!</v>
      </c>
      <c r="D66" s="8">
        <v>4</v>
      </c>
      <c r="E66" s="116" t="e">
        <f>VLOOKUP(#REF!,#REF!,22,0)*D66</f>
        <v>#REF!</v>
      </c>
    </row>
    <row r="67" spans="2:5" x14ac:dyDescent="0.3">
      <c r="B67" s="115">
        <v>46225</v>
      </c>
      <c r="C67" s="105" t="e">
        <f>VLOOKUP(#REF!,#REF!,9,0)</f>
        <v>#REF!</v>
      </c>
      <c r="D67" s="8">
        <v>1</v>
      </c>
      <c r="E67" s="116" t="e">
        <f>VLOOKUP(#REF!,#REF!,22,0)*D67</f>
        <v>#REF!</v>
      </c>
    </row>
    <row r="68" spans="2:5" x14ac:dyDescent="0.3">
      <c r="B68" s="115">
        <v>46225</v>
      </c>
      <c r="C68" s="105" t="e">
        <f>VLOOKUP(#REF!,#REF!,9,0)</f>
        <v>#REF!</v>
      </c>
      <c r="D68" s="8">
        <v>1</v>
      </c>
      <c r="E68" s="116" t="e">
        <f>VLOOKUP(#REF!,#REF!,22,0)*D68</f>
        <v>#REF!</v>
      </c>
    </row>
    <row r="69" spans="2:5" ht="15" thickBot="1" x14ac:dyDescent="0.35">
      <c r="B69" s="117">
        <v>46225</v>
      </c>
      <c r="C69" s="118" t="e">
        <f>VLOOKUP(#REF!,#REF!,9,0)</f>
        <v>#REF!</v>
      </c>
      <c r="D69" s="119">
        <v>1</v>
      </c>
      <c r="E69" s="120" t="e">
        <f>VLOOKUP(#REF!,#REF!,22,0)*D69</f>
        <v>#REF!</v>
      </c>
    </row>
  </sheetData>
  <protectedRanges>
    <protectedRange algorithmName="SHA-512" hashValue="5Xw83JooK4+5kpynNThFQb+9Tf6+dDC5xcfmfNnIP9cF/Zd/2qs1Hw2PlfcweB9GatufwT6y2rrX5XvGo6mkxQ==" saltValue="vqbUv9U5uKsTC4zZ6R7/4w==" spinCount="100000" sqref="D125:D128" name="Range1_2_4"/>
    <protectedRange algorithmName="SHA-512" hashValue="5Xw83JooK4+5kpynNThFQb+9Tf6+dDC5xcfmfNnIP9cF/Zd/2qs1Hw2PlfcweB9GatufwT6y2rrX5XvGo6mkxQ==" saltValue="vqbUv9U5uKsTC4zZ6R7/4w==" spinCount="100000" sqref="D129:D134" name="Range1_3_4"/>
    <protectedRange algorithmName="SHA-512" hashValue="5Xw83JooK4+5kpynNThFQb+9Tf6+dDC5xcfmfNnIP9cF/Zd/2qs1Hw2PlfcweB9GatufwT6y2rrX5XvGo6mkxQ==" saltValue="vqbUv9U5uKsTC4zZ6R7/4w==" spinCount="100000" sqref="D135:D137" name="Range1_4_4"/>
    <protectedRange algorithmName="SHA-512" hashValue="5Xw83JooK4+5kpynNThFQb+9Tf6+dDC5xcfmfNnIP9cF/Zd/2qs1Hw2PlfcweB9GatufwT6y2rrX5XvGo6mkxQ==" saltValue="vqbUv9U5uKsTC4zZ6R7/4w==" spinCount="100000" sqref="D70:D115" name="Range1_1"/>
    <protectedRange algorithmName="SHA-512" hashValue="5Xw83JooK4+5kpynNThFQb+9Tf6+dDC5xcfmfNnIP9cF/Zd/2qs1Hw2PlfcweB9GatufwT6y2rrX5XvGo6mkxQ==" saltValue="vqbUv9U5uKsTC4zZ6R7/4w==" spinCount="100000" sqref="B70:B90" name="Range1_2"/>
    <protectedRange algorithmName="SHA-512" hashValue="5Xw83JooK4+5kpynNThFQb+9Tf6+dDC5xcfmfNnIP9cF/Zd/2qs1Hw2PlfcweB9GatufwT6y2rrX5XvGo6mkxQ==" saltValue="vqbUv9U5uKsTC4zZ6R7/4w==" spinCount="100000" sqref="B14:B63" name="Range1_6"/>
    <protectedRange algorithmName="SHA-512" hashValue="5Xw83JooK4+5kpynNThFQb+9Tf6+dDC5xcfmfNnIP9cF/Zd/2qs1Hw2PlfcweB9GatufwT6y2rrX5XvGo6mkxQ==" saltValue="vqbUv9U5uKsTC4zZ6R7/4w==" spinCount="100000" sqref="B64:B69" name="Range1_7"/>
    <protectedRange algorithmName="SHA-512" hashValue="5Xw83JooK4+5kpynNThFQb+9Tf6+dDC5xcfmfNnIP9cF/Zd/2qs1Hw2PlfcweB9GatufwT6y2rrX5XvGo6mkxQ==" saltValue="vqbUv9U5uKsTC4zZ6R7/4w==" spinCount="100000" sqref="D14:D63" name="Range1_8"/>
    <protectedRange algorithmName="SHA-512" hashValue="5Xw83JooK4+5kpynNThFQb+9Tf6+dDC5xcfmfNnIP9cF/Zd/2qs1Hw2PlfcweB9GatufwT6y2rrX5XvGo6mkxQ==" saltValue="vqbUv9U5uKsTC4zZ6R7/4w==" spinCount="100000" sqref="D64:D69" name="Range1_9"/>
  </protectedRanges>
  <autoFilter ref="B13:E33" xr:uid="{00000000-0009-0000-0000-000002000000}"/>
  <mergeCells count="3">
    <mergeCell ref="B2:E2"/>
    <mergeCell ref="B11:E11"/>
    <mergeCell ref="B12:E12"/>
  </mergeCells>
  <dataValidations count="2">
    <dataValidation type="date" operator="greaterThan" allowBlank="1" showInputMessage="1" showErrorMessage="1" sqref="B14:B69" xr:uid="{00000000-0002-0000-0200-000000000000}">
      <formula1>45292</formula1>
    </dataValidation>
    <dataValidation allowBlank="1" showInputMessage="1" showErrorMessage="1" sqref="D14:D69" xr:uid="{00000000-0002-0000-0200-000001000000}"/>
  </dataValidation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6"/>
  <sheetViews>
    <sheetView zoomScale="55" zoomScaleNormal="55" zoomScaleSheetLayoutView="110" workbookViewId="0">
      <selection sqref="A1:A1048576"/>
    </sheetView>
  </sheetViews>
  <sheetFormatPr defaultColWidth="8.88671875" defaultRowHeight="14.4" x14ac:dyDescent="0.3"/>
  <cols>
    <col min="1" max="1" width="36.21875" style="5" bestFit="1" customWidth="1"/>
    <col min="2" max="2" width="27.6640625" style="5" customWidth="1"/>
    <col min="3" max="3" width="44.77734375" style="5" bestFit="1" customWidth="1"/>
    <col min="4" max="4" width="45.88671875" style="5" bestFit="1" customWidth="1"/>
    <col min="5" max="5" width="17.109375" style="5" customWidth="1"/>
    <col min="6" max="6" width="17.44140625" style="5" customWidth="1"/>
    <col min="7" max="7" width="20.5546875" style="5" bestFit="1" customWidth="1"/>
    <col min="8" max="8" width="26.88671875" style="5" customWidth="1"/>
    <col min="9" max="9" width="41" style="5" customWidth="1"/>
    <col min="10" max="10" width="25.5546875" style="5" customWidth="1"/>
    <col min="11" max="11" width="8.88671875" style="16"/>
    <col min="12" max="12" width="9" style="16" bestFit="1" customWidth="1"/>
    <col min="13" max="16384" width="8.88671875" style="16"/>
  </cols>
  <sheetData>
    <row r="1" spans="1:19" x14ac:dyDescent="0.3">
      <c r="B1" s="16"/>
      <c r="C1" s="16"/>
      <c r="D1" s="16"/>
      <c r="E1" s="16"/>
      <c r="F1" s="16"/>
      <c r="G1" s="16"/>
      <c r="H1" s="16"/>
      <c r="I1" s="16"/>
      <c r="J1" s="17" t="s">
        <v>0</v>
      </c>
    </row>
    <row r="2" spans="1:19" x14ac:dyDescent="0.3">
      <c r="B2" s="229" t="s">
        <v>1</v>
      </c>
      <c r="C2" s="229"/>
      <c r="D2" s="229"/>
      <c r="E2" s="229"/>
      <c r="F2" s="229"/>
      <c r="G2" s="229"/>
      <c r="H2" s="229"/>
      <c r="I2" s="229"/>
      <c r="J2" s="229"/>
      <c r="K2" s="15"/>
      <c r="L2" s="15"/>
      <c r="M2" s="15"/>
      <c r="N2" s="15"/>
      <c r="O2" s="15"/>
      <c r="P2" s="15"/>
      <c r="Q2" s="15"/>
      <c r="R2" s="15"/>
      <c r="S2" s="15"/>
    </row>
    <row r="3" spans="1:19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3">
      <c r="B4" s="17" t="s">
        <v>2</v>
      </c>
      <c r="C4" s="17"/>
      <c r="D4" s="17"/>
      <c r="E4" s="17"/>
      <c r="F4" s="17"/>
      <c r="G4" s="17"/>
      <c r="H4" s="17" t="s">
        <v>3</v>
      </c>
      <c r="I4" s="16" t="s">
        <v>4</v>
      </c>
      <c r="J4" s="16"/>
      <c r="L4" s="17"/>
      <c r="M4" s="17"/>
      <c r="Q4" s="17"/>
      <c r="R4" s="17"/>
      <c r="S4" s="17"/>
    </row>
    <row r="5" spans="1:19" x14ac:dyDescent="0.3">
      <c r="B5" s="3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x14ac:dyDescent="0.3">
      <c r="B6" s="4" t="s">
        <v>6</v>
      </c>
      <c r="C6" s="17"/>
      <c r="D6" s="17"/>
      <c r="E6" s="17"/>
      <c r="F6" s="10"/>
      <c r="G6" s="17"/>
      <c r="H6" s="9">
        <v>46204</v>
      </c>
      <c r="I6" s="10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x14ac:dyDescent="0.3">
      <c r="B7" s="4" t="s">
        <v>7</v>
      </c>
      <c r="C7" s="17"/>
      <c r="D7" s="17"/>
      <c r="E7" s="17"/>
      <c r="F7" s="17"/>
      <c r="G7" s="17"/>
      <c r="H7" s="18"/>
      <c r="I7" s="9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x14ac:dyDescent="0.3">
      <c r="B8" s="4" t="s">
        <v>8</v>
      </c>
      <c r="C8" s="16"/>
      <c r="D8" s="16"/>
      <c r="E8" s="16"/>
      <c r="F8" s="16"/>
      <c r="G8" s="16"/>
      <c r="H8" s="17" t="s">
        <v>11</v>
      </c>
      <c r="I8" s="17" t="s">
        <v>12</v>
      </c>
      <c r="J8" s="16"/>
    </row>
    <row r="9" spans="1:19" x14ac:dyDescent="0.3">
      <c r="B9" s="16"/>
      <c r="C9" s="16"/>
      <c r="D9" s="16"/>
      <c r="E9" s="16"/>
      <c r="F9" s="17"/>
      <c r="G9" s="17"/>
      <c r="H9" s="17"/>
      <c r="I9" s="17"/>
      <c r="J9" s="17"/>
    </row>
    <row r="10" spans="1:19" ht="15" thickBot="1" x14ac:dyDescent="0.35">
      <c r="B10" s="17" t="s">
        <v>9</v>
      </c>
      <c r="C10" s="16" t="s">
        <v>10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R10" s="17"/>
      <c r="S10" s="17"/>
    </row>
    <row r="11" spans="1:19" ht="15" thickBot="1" x14ac:dyDescent="0.35">
      <c r="B11" s="226"/>
      <c r="C11" s="227"/>
      <c r="D11" s="227"/>
      <c r="E11" s="227"/>
      <c r="F11" s="227"/>
      <c r="G11" s="227"/>
      <c r="H11" s="227"/>
      <c r="I11" s="227"/>
      <c r="J11" s="228"/>
    </row>
    <row r="12" spans="1:19" ht="15" thickBot="1" x14ac:dyDescent="0.35">
      <c r="B12" s="226" t="s">
        <v>62</v>
      </c>
      <c r="C12" s="227"/>
      <c r="D12" s="227"/>
      <c r="E12" s="227"/>
      <c r="F12" s="227"/>
      <c r="G12" s="227"/>
      <c r="H12" s="227"/>
      <c r="I12" s="227"/>
      <c r="J12" s="228"/>
    </row>
    <row r="13" spans="1:19" x14ac:dyDescent="0.3">
      <c r="B13" s="230" t="s">
        <v>63</v>
      </c>
      <c r="C13" s="223" t="s">
        <v>19</v>
      </c>
      <c r="D13" s="223" t="s">
        <v>64</v>
      </c>
      <c r="E13" s="223" t="s">
        <v>60</v>
      </c>
      <c r="F13" s="223" t="s">
        <v>61</v>
      </c>
      <c r="G13" s="223" t="s">
        <v>65</v>
      </c>
      <c r="H13" s="223" t="s">
        <v>66</v>
      </c>
      <c r="I13" s="223"/>
      <c r="J13" s="221"/>
    </row>
    <row r="14" spans="1:19" ht="15" thickBot="1" x14ac:dyDescent="0.35">
      <c r="B14" s="231"/>
      <c r="C14" s="224"/>
      <c r="D14" s="224"/>
      <c r="E14" s="224"/>
      <c r="F14" s="224"/>
      <c r="G14" s="224"/>
      <c r="H14" s="69" t="s">
        <v>67</v>
      </c>
      <c r="I14" s="69" t="s">
        <v>68</v>
      </c>
      <c r="J14" s="84" t="s">
        <v>69</v>
      </c>
      <c r="K14" s="38"/>
    </row>
    <row r="15" spans="1:19" ht="15" thickBot="1" x14ac:dyDescent="0.35">
      <c r="B15" s="192">
        <v>27</v>
      </c>
      <c r="C15" s="193">
        <v>28</v>
      </c>
      <c r="D15" s="193" t="s">
        <v>70</v>
      </c>
      <c r="E15" s="193">
        <v>29</v>
      </c>
      <c r="F15" s="193">
        <v>30</v>
      </c>
      <c r="G15" s="193">
        <v>31</v>
      </c>
      <c r="H15" s="193">
        <v>32</v>
      </c>
      <c r="I15" s="193" t="s">
        <v>71</v>
      </c>
      <c r="J15" s="194">
        <v>33</v>
      </c>
    </row>
    <row r="16" spans="1:19" ht="28.5" customHeight="1" x14ac:dyDescent="0.3">
      <c r="A16" s="161"/>
      <c r="B16" s="197">
        <v>46220</v>
      </c>
      <c r="C16" s="198" t="s">
        <v>131</v>
      </c>
      <c r="D16" s="205" t="s">
        <v>131</v>
      </c>
      <c r="E16" s="198">
        <v>2</v>
      </c>
      <c r="F16" s="199" t="e">
        <f>VLOOKUP(A16,#REF!,22,FALSE)*E16</f>
        <v>#REF!</v>
      </c>
      <c r="G16" s="198" t="s">
        <v>137</v>
      </c>
      <c r="H16" s="200" t="s">
        <v>72</v>
      </c>
      <c r="I16" s="200" t="s">
        <v>73</v>
      </c>
      <c r="J16" s="201" t="s">
        <v>74</v>
      </c>
    </row>
    <row r="17" spans="1:10" ht="14.25" customHeight="1" x14ac:dyDescent="0.3">
      <c r="A17" s="161"/>
      <c r="B17" s="115">
        <v>46220</v>
      </c>
      <c r="C17" s="8" t="s">
        <v>131</v>
      </c>
      <c r="D17" s="206" t="s">
        <v>131</v>
      </c>
      <c r="E17" s="8">
        <v>2</v>
      </c>
      <c r="F17" s="195" t="e">
        <f>VLOOKUP(A17,#REF!,22,FALSE)*E17</f>
        <v>#REF!</v>
      </c>
      <c r="G17" s="8" t="s">
        <v>137</v>
      </c>
      <c r="H17" s="196" t="s">
        <v>72</v>
      </c>
      <c r="I17" s="196" t="s">
        <v>73</v>
      </c>
      <c r="J17" s="202" t="s">
        <v>74</v>
      </c>
    </row>
    <row r="18" spans="1:10" ht="57.6" x14ac:dyDescent="0.3">
      <c r="B18" s="203">
        <v>46218</v>
      </c>
      <c r="C18" s="8" t="s">
        <v>133</v>
      </c>
      <c r="D18" s="8" t="s">
        <v>133</v>
      </c>
      <c r="E18" s="6">
        <v>3</v>
      </c>
      <c r="F18" s="195" t="e">
        <f>VLOOKUP(A18,#REF!,22,FALSE)*E18</f>
        <v>#REF!</v>
      </c>
      <c r="G18" s="6" t="s">
        <v>138</v>
      </c>
      <c r="H18" s="196" t="s">
        <v>72</v>
      </c>
      <c r="I18" s="196" t="s">
        <v>73</v>
      </c>
      <c r="J18" s="202" t="s">
        <v>74</v>
      </c>
    </row>
    <row r="19" spans="1:10" ht="43.8" thickBot="1" x14ac:dyDescent="0.35">
      <c r="B19" s="204">
        <v>46218</v>
      </c>
      <c r="C19" s="119" t="s">
        <v>132</v>
      </c>
      <c r="D19" s="119" t="s">
        <v>132</v>
      </c>
      <c r="E19" s="100">
        <v>1</v>
      </c>
      <c r="F19" s="162" t="e">
        <f>VLOOKUP(A19,#REF!,22,FALSE)*E19</f>
        <v>#REF!</v>
      </c>
      <c r="G19" s="100" t="s">
        <v>138</v>
      </c>
      <c r="H19" s="163" t="s">
        <v>72</v>
      </c>
      <c r="I19" s="163" t="s">
        <v>73</v>
      </c>
      <c r="J19" s="164" t="s">
        <v>74</v>
      </c>
    </row>
    <row r="20" spans="1:10" x14ac:dyDescent="0.3">
      <c r="B20" s="160"/>
    </row>
    <row r="21" spans="1:10" x14ac:dyDescent="0.3">
      <c r="B21" s="160"/>
    </row>
    <row r="22" spans="1:10" x14ac:dyDescent="0.3">
      <c r="B22" s="160"/>
    </row>
    <row r="23" spans="1:10" x14ac:dyDescent="0.3">
      <c r="B23" s="160"/>
    </row>
    <row r="24" spans="1:10" x14ac:dyDescent="0.3">
      <c r="B24" s="160"/>
    </row>
    <row r="25" spans="1:10" x14ac:dyDescent="0.3">
      <c r="B25" s="160"/>
    </row>
    <row r="26" spans="1:10" x14ac:dyDescent="0.3">
      <c r="B26" s="160"/>
    </row>
    <row r="27" spans="1:10" x14ac:dyDescent="0.3">
      <c r="B27" s="160"/>
    </row>
    <row r="28" spans="1:10" x14ac:dyDescent="0.3">
      <c r="B28" s="160"/>
    </row>
    <row r="29" spans="1:10" x14ac:dyDescent="0.3">
      <c r="B29" s="160"/>
    </row>
    <row r="30" spans="1:10" x14ac:dyDescent="0.3">
      <c r="B30" s="160"/>
    </row>
    <row r="31" spans="1:10" x14ac:dyDescent="0.3">
      <c r="B31" s="160"/>
    </row>
    <row r="32" spans="1:10" x14ac:dyDescent="0.3">
      <c r="B32" s="160"/>
    </row>
    <row r="33" spans="2:2" x14ac:dyDescent="0.3">
      <c r="B33" s="160"/>
    </row>
    <row r="34" spans="2:2" x14ac:dyDescent="0.3">
      <c r="B34" s="160"/>
    </row>
    <row r="35" spans="2:2" x14ac:dyDescent="0.3">
      <c r="B35" s="160"/>
    </row>
    <row r="36" spans="2:2" x14ac:dyDescent="0.3">
      <c r="B36" s="160"/>
    </row>
    <row r="37" spans="2:2" x14ac:dyDescent="0.3">
      <c r="B37" s="160"/>
    </row>
    <row r="38" spans="2:2" x14ac:dyDescent="0.3">
      <c r="B38" s="160"/>
    </row>
    <row r="39" spans="2:2" x14ac:dyDescent="0.3">
      <c r="B39" s="160"/>
    </row>
    <row r="40" spans="2:2" x14ac:dyDescent="0.3">
      <c r="B40" s="160"/>
    </row>
    <row r="41" spans="2:2" x14ac:dyDescent="0.3">
      <c r="B41" s="160"/>
    </row>
    <row r="42" spans="2:2" x14ac:dyDescent="0.3">
      <c r="B42" s="160"/>
    </row>
    <row r="43" spans="2:2" x14ac:dyDescent="0.3">
      <c r="B43" s="160"/>
    </row>
    <row r="44" spans="2:2" x14ac:dyDescent="0.3">
      <c r="B44" s="160"/>
    </row>
    <row r="45" spans="2:2" x14ac:dyDescent="0.3">
      <c r="B45" s="160"/>
    </row>
    <row r="46" spans="2:2" x14ac:dyDescent="0.3">
      <c r="B46" s="160"/>
    </row>
  </sheetData>
  <protectedRanges>
    <protectedRange algorithmName="SHA-512" hashValue="5Xw83JooK4+5kpynNThFQb+9Tf6+dDC5xcfmfNnIP9cF/Zd/2qs1Hw2PlfcweB9GatufwT6y2rrX5XvGo6mkxQ==" saltValue="vqbUv9U5uKsTC4zZ6R7/4w==" spinCount="100000" sqref="A16:A17" name="Range1_4"/>
    <protectedRange algorithmName="SHA-512" hashValue="5Xw83JooK4+5kpynNThFQb+9Tf6+dDC5xcfmfNnIP9cF/Zd/2qs1Hw2PlfcweB9GatufwT6y2rrX5XvGo6mkxQ==" saltValue="vqbUv9U5uKsTC4zZ6R7/4w==" spinCount="100000" sqref="B16" name="Range1_6"/>
    <protectedRange algorithmName="SHA-512" hashValue="5Xw83JooK4+5kpynNThFQb+9Tf6+dDC5xcfmfNnIP9cF/Zd/2qs1Hw2PlfcweB9GatufwT6y2rrX5XvGo6mkxQ==" saltValue="vqbUv9U5uKsTC4zZ6R7/4w==" spinCount="100000" sqref="B17" name="Range1_7"/>
    <protectedRange algorithmName="SHA-512" hashValue="5Xw83JooK4+5kpynNThFQb+9Tf6+dDC5xcfmfNnIP9cF/Zd/2qs1Hw2PlfcweB9GatufwT6y2rrX5XvGo6mkxQ==" saltValue="vqbUv9U5uKsTC4zZ6R7/4w==" spinCount="100000" sqref="C16" name="Range1_8"/>
    <protectedRange algorithmName="SHA-512" hashValue="5Xw83JooK4+5kpynNThFQb+9Tf6+dDC5xcfmfNnIP9cF/Zd/2qs1Hw2PlfcweB9GatufwT6y2rrX5XvGo6mkxQ==" saltValue="vqbUv9U5uKsTC4zZ6R7/4w==" spinCount="100000" sqref="C17" name="Range1_9"/>
    <protectedRange algorithmName="SHA-512" hashValue="5Xw83JooK4+5kpynNThFQb+9Tf6+dDC5xcfmfNnIP9cF/Zd/2qs1Hw2PlfcweB9GatufwT6y2rrX5XvGo6mkxQ==" saltValue="vqbUv9U5uKsTC4zZ6R7/4w==" spinCount="100000" sqref="E16" name="Range1_10"/>
    <protectedRange algorithmName="SHA-512" hashValue="5Xw83JooK4+5kpynNThFQb+9Tf6+dDC5xcfmfNnIP9cF/Zd/2qs1Hw2PlfcweB9GatufwT6y2rrX5XvGo6mkxQ==" saltValue="vqbUv9U5uKsTC4zZ6R7/4w==" spinCount="100000" sqref="E17" name="Range1_11"/>
    <protectedRange algorithmName="SHA-512" hashValue="5Xw83JooK4+5kpynNThFQb+9Tf6+dDC5xcfmfNnIP9cF/Zd/2qs1Hw2PlfcweB9GatufwT6y2rrX5XvGo6mkxQ==" saltValue="vqbUv9U5uKsTC4zZ6R7/4w==" spinCount="100000" sqref="G16" name="Range1_12"/>
    <protectedRange algorithmName="SHA-512" hashValue="5Xw83JooK4+5kpynNThFQb+9Tf6+dDC5xcfmfNnIP9cF/Zd/2qs1Hw2PlfcweB9GatufwT6y2rrX5XvGo6mkxQ==" saltValue="vqbUv9U5uKsTC4zZ6R7/4w==" spinCount="100000" sqref="G17" name="Range1_13"/>
    <protectedRange algorithmName="SHA-512" hashValue="5Xw83JooK4+5kpynNThFQb+9Tf6+dDC5xcfmfNnIP9cF/Zd/2qs1Hw2PlfcweB9GatufwT6y2rrX5XvGo6mkxQ==" saltValue="vqbUv9U5uKsTC4zZ6R7/4w==" spinCount="100000" sqref="H16:J19" name="Range1_16"/>
  </protectedRanges>
  <autoFilter ref="B15:J17" xr:uid="{00000000-0009-0000-0000-000003000000}"/>
  <mergeCells count="10">
    <mergeCell ref="B2:J2"/>
    <mergeCell ref="B11:J11"/>
    <mergeCell ref="B12:J12"/>
    <mergeCell ref="B13:B14"/>
    <mergeCell ref="C13:C14"/>
    <mergeCell ref="D13:D14"/>
    <mergeCell ref="E13:E14"/>
    <mergeCell ref="F13:F14"/>
    <mergeCell ref="G13:G14"/>
    <mergeCell ref="H13:J13"/>
  </mergeCells>
  <dataValidations count="2">
    <dataValidation type="date" operator="greaterThan" allowBlank="1" showInputMessage="1" showErrorMessage="1" sqref="B16:B17" xr:uid="{00000000-0002-0000-0300-000000000000}">
      <formula1>45292</formula1>
    </dataValidation>
    <dataValidation allowBlank="1" showInputMessage="1" showErrorMessage="1" sqref="C16:C17 E16:E17" xr:uid="{00000000-0002-0000-0300-000001000000}"/>
  </dataValidations>
  <printOptions horizontalCentered="1" verticalCentered="1"/>
  <pageMargins left="0.23622047244094491" right="0.23622047244094491" top="0.35433070866141736" bottom="0.94488188976377963" header="0.31496062992125984" footer="0.31496062992125984"/>
  <pageSetup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6"/>
  <sheetViews>
    <sheetView zoomScale="71" zoomScaleNormal="98" zoomScaleSheetLayoutView="90" workbookViewId="0">
      <selection activeCell="B13" sqref="B13:C17"/>
    </sheetView>
  </sheetViews>
  <sheetFormatPr defaultColWidth="8.6640625" defaultRowHeight="14.4" x14ac:dyDescent="0.3"/>
  <cols>
    <col min="1" max="1" width="27.88671875" style="5" customWidth="1"/>
    <col min="2" max="2" width="26.33203125" style="5" customWidth="1"/>
    <col min="3" max="3" width="50" style="5" bestFit="1" customWidth="1"/>
    <col min="4" max="4" width="15.88671875" style="5" customWidth="1"/>
    <col min="5" max="5" width="20.77734375" style="5" customWidth="1"/>
    <col min="6" max="6" width="21.77734375" style="5" customWidth="1"/>
    <col min="7" max="7" width="15.109375" style="5" bestFit="1" customWidth="1"/>
    <col min="8" max="16384" width="8.6640625" style="5"/>
  </cols>
  <sheetData>
    <row r="1" spans="1:18" x14ac:dyDescent="0.3">
      <c r="B1" s="16"/>
      <c r="C1" s="16"/>
      <c r="D1" s="16"/>
      <c r="E1" s="16"/>
      <c r="F1" s="17" t="s">
        <v>0</v>
      </c>
      <c r="G1" s="17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8" x14ac:dyDescent="0.3">
      <c r="B2" s="249" t="s">
        <v>1</v>
      </c>
      <c r="C2" s="249"/>
      <c r="D2" s="249"/>
      <c r="E2" s="249"/>
      <c r="F2" s="249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B4" s="17" t="s">
        <v>2</v>
      </c>
      <c r="C4" s="17"/>
      <c r="D4" s="17"/>
      <c r="E4" s="32" t="s">
        <v>3</v>
      </c>
      <c r="F4" s="32" t="s">
        <v>4</v>
      </c>
      <c r="G4" s="17"/>
      <c r="H4" s="17"/>
      <c r="I4" s="17"/>
      <c r="J4" s="17"/>
      <c r="K4" s="17"/>
      <c r="L4" s="17"/>
      <c r="P4" s="17"/>
      <c r="Q4" s="17"/>
      <c r="R4" s="17"/>
    </row>
    <row r="5" spans="1:18" x14ac:dyDescent="0.3">
      <c r="B5" s="3" t="s">
        <v>5</v>
      </c>
      <c r="C5" s="17"/>
      <c r="D5" s="17"/>
      <c r="E5" s="32"/>
      <c r="F5" s="32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x14ac:dyDescent="0.3">
      <c r="B6" s="4" t="s">
        <v>6</v>
      </c>
      <c r="C6" s="17"/>
      <c r="D6" s="10"/>
      <c r="E6" s="9">
        <v>46204</v>
      </c>
      <c r="F6" s="32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x14ac:dyDescent="0.3">
      <c r="B7" s="4" t="s">
        <v>7</v>
      </c>
      <c r="C7" s="17"/>
      <c r="D7" s="18"/>
      <c r="E7" s="32"/>
      <c r="F7" s="32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8" x14ac:dyDescent="0.3">
      <c r="B8" s="4" t="s">
        <v>8</v>
      </c>
      <c r="C8" s="16"/>
      <c r="D8" s="16"/>
      <c r="E8" s="32" t="s">
        <v>11</v>
      </c>
      <c r="F8" s="32" t="s">
        <v>12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x14ac:dyDescent="0.3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 x14ac:dyDescent="0.3">
      <c r="B10" s="17" t="s">
        <v>9</v>
      </c>
      <c r="C10" s="16" t="s">
        <v>10</v>
      </c>
      <c r="D10" s="17"/>
      <c r="E10" s="17"/>
      <c r="F10" s="17"/>
      <c r="H10" s="17"/>
      <c r="I10" s="17"/>
      <c r="J10" s="17"/>
      <c r="K10" s="17"/>
      <c r="L10" s="17"/>
      <c r="Q10" s="17"/>
      <c r="R10" s="17"/>
    </row>
    <row r="11" spans="1:18" ht="15" thickBot="1" x14ac:dyDescent="0.35"/>
    <row r="12" spans="1:18" ht="15" thickBot="1" x14ac:dyDescent="0.35">
      <c r="B12" s="226" t="s">
        <v>75</v>
      </c>
      <c r="C12" s="227"/>
      <c r="D12" s="227"/>
      <c r="E12" s="227"/>
      <c r="F12" s="228"/>
    </row>
    <row r="13" spans="1:18" x14ac:dyDescent="0.3">
      <c r="B13" s="230" t="s">
        <v>76</v>
      </c>
      <c r="C13" s="223" t="s">
        <v>19</v>
      </c>
      <c r="D13" s="223" t="s">
        <v>60</v>
      </c>
      <c r="E13" s="223" t="s">
        <v>61</v>
      </c>
      <c r="F13" s="221" t="s">
        <v>65</v>
      </c>
    </row>
    <row r="14" spans="1:18" ht="15" thickBot="1" x14ac:dyDescent="0.35">
      <c r="B14" s="231"/>
      <c r="C14" s="224"/>
      <c r="D14" s="224"/>
      <c r="E14" s="224"/>
      <c r="F14" s="222"/>
      <c r="G14" s="38"/>
    </row>
    <row r="15" spans="1:18" ht="15" thickBot="1" x14ac:dyDescent="0.35">
      <c r="B15" s="207">
        <v>34</v>
      </c>
      <c r="C15" s="81">
        <v>35</v>
      </c>
      <c r="D15" s="81">
        <v>36</v>
      </c>
      <c r="E15" s="103">
        <v>37</v>
      </c>
      <c r="F15" s="104">
        <v>38</v>
      </c>
    </row>
    <row r="16" spans="1:18" ht="43.2" x14ac:dyDescent="0.3">
      <c r="A16" s="57"/>
      <c r="B16" s="197">
        <v>46221</v>
      </c>
      <c r="C16" s="198" t="s">
        <v>131</v>
      </c>
      <c r="D16" s="198">
        <v>2</v>
      </c>
      <c r="E16" s="210">
        <v>159599.35999999999</v>
      </c>
      <c r="F16" s="211" t="s">
        <v>137</v>
      </c>
    </row>
    <row r="17" spans="1:6" ht="43.2" x14ac:dyDescent="0.3">
      <c r="A17" s="57"/>
      <c r="B17" s="115">
        <v>46221</v>
      </c>
      <c r="C17" s="8" t="s">
        <v>131</v>
      </c>
      <c r="D17" s="8">
        <v>2</v>
      </c>
      <c r="E17" s="208">
        <v>159599.35999999999</v>
      </c>
      <c r="F17" s="212" t="s">
        <v>137</v>
      </c>
    </row>
    <row r="18" spans="1:6" ht="43.2" x14ac:dyDescent="0.3">
      <c r="A18" s="45"/>
      <c r="B18" s="216">
        <v>46221</v>
      </c>
      <c r="C18" s="217" t="s">
        <v>133</v>
      </c>
      <c r="D18" s="217">
        <v>3</v>
      </c>
      <c r="E18" s="209">
        <v>29058.620000000003</v>
      </c>
      <c r="F18" s="214" t="s">
        <v>138</v>
      </c>
    </row>
    <row r="19" spans="1:6" ht="43.8" thickBot="1" x14ac:dyDescent="0.35">
      <c r="A19" s="45"/>
      <c r="B19" s="218">
        <v>46221</v>
      </c>
      <c r="C19" s="219" t="s">
        <v>132</v>
      </c>
      <c r="D19" s="219">
        <v>1</v>
      </c>
      <c r="E19" s="213">
        <v>20289.97</v>
      </c>
      <c r="F19" s="215" t="s">
        <v>138</v>
      </c>
    </row>
    <row r="20" spans="1:6" ht="15.6" x14ac:dyDescent="0.3">
      <c r="A20" s="45"/>
      <c r="B20" s="46"/>
      <c r="C20" s="45"/>
      <c r="D20" s="220"/>
      <c r="E20" s="58"/>
      <c r="F20" s="45"/>
    </row>
    <row r="21" spans="1:6" ht="15.6" x14ac:dyDescent="0.3">
      <c r="A21" s="45"/>
      <c r="B21" s="46"/>
      <c r="C21" s="45"/>
      <c r="D21" s="45"/>
      <c r="E21" s="58"/>
      <c r="F21" s="45"/>
    </row>
    <row r="22" spans="1:6" ht="15.6" x14ac:dyDescent="0.3">
      <c r="A22" s="45"/>
      <c r="B22" s="46"/>
      <c r="C22" s="45"/>
      <c r="D22" s="45"/>
      <c r="E22" s="58"/>
      <c r="F22" s="45"/>
    </row>
    <row r="23" spans="1:6" ht="15.6" x14ac:dyDescent="0.3">
      <c r="A23" s="59"/>
      <c r="B23" s="59"/>
      <c r="C23" s="45"/>
      <c r="D23" s="45"/>
      <c r="E23" s="58"/>
      <c r="F23" s="45"/>
    </row>
    <row r="24" spans="1:6" ht="15.6" x14ac:dyDescent="0.3">
      <c r="A24" s="59"/>
      <c r="B24" s="59"/>
      <c r="C24" s="45"/>
      <c r="D24" s="45"/>
      <c r="E24" s="58"/>
      <c r="F24" s="45"/>
    </row>
    <row r="25" spans="1:6" ht="15.6" x14ac:dyDescent="0.3">
      <c r="A25" s="59"/>
      <c r="B25" s="59"/>
      <c r="C25" s="45"/>
      <c r="D25" s="45"/>
      <c r="E25" s="58"/>
      <c r="F25" s="45"/>
    </row>
    <row r="26" spans="1:6" ht="14.25" customHeight="1" x14ac:dyDescent="0.3">
      <c r="A26" s="59"/>
      <c r="B26" s="59"/>
    </row>
  </sheetData>
  <protectedRanges>
    <protectedRange algorithmName="SHA-512" hashValue="5Xw83JooK4+5kpynNThFQb+9Tf6+dDC5xcfmfNnIP9cF/Zd/2qs1Hw2PlfcweB9GatufwT6y2rrX5XvGo6mkxQ==" saltValue="vqbUv9U5uKsTC4zZ6R7/4w==" spinCount="100000" sqref="A18:A22" name="Range1_3"/>
    <protectedRange algorithmName="SHA-512" hashValue="5Xw83JooK4+5kpynNThFQb+9Tf6+dDC5xcfmfNnIP9cF/Zd/2qs1Hw2PlfcweB9GatufwT6y2rrX5XvGo6mkxQ==" saltValue="vqbUv9U5uKsTC4zZ6R7/4w==" spinCount="100000" sqref="A23:A25" name="Range1_4"/>
    <protectedRange algorithmName="SHA-512" hashValue="5Xw83JooK4+5kpynNThFQb+9Tf6+dDC5xcfmfNnIP9cF/Zd/2qs1Hw2PlfcweB9GatufwT6y2rrX5XvGo6mkxQ==" saltValue="vqbUv9U5uKsTC4zZ6R7/4w==" spinCount="100000" sqref="D18:D22" name="Range1_3_1"/>
    <protectedRange algorithmName="SHA-512" hashValue="5Xw83JooK4+5kpynNThFQb+9Tf6+dDC5xcfmfNnIP9cF/Zd/2qs1Hw2PlfcweB9GatufwT6y2rrX5XvGo6mkxQ==" saltValue="vqbUv9U5uKsTC4zZ6R7/4w==" spinCount="100000" sqref="D23:D25" name="Range1_4_1"/>
    <protectedRange algorithmName="SHA-512" hashValue="5Xw83JooK4+5kpynNThFQb+9Tf6+dDC5xcfmfNnIP9cF/Zd/2qs1Hw2PlfcweB9GatufwT6y2rrX5XvGo6mkxQ==" saltValue="vqbUv9U5uKsTC4zZ6R7/4w==" spinCount="100000" sqref="F18:F25" name="Range1_2_2"/>
    <protectedRange algorithmName="SHA-512" hashValue="5Xw83JooK4+5kpynNThFQb+9Tf6+dDC5xcfmfNnIP9cF/Zd/2qs1Hw2PlfcweB9GatufwT6y2rrX5XvGo6mkxQ==" saltValue="vqbUv9U5uKsTC4zZ6R7/4w==" spinCount="100000" sqref="B16" name="Range1"/>
    <protectedRange algorithmName="SHA-512" hashValue="5Xw83JooK4+5kpynNThFQb+9Tf6+dDC5xcfmfNnIP9cF/Zd/2qs1Hw2PlfcweB9GatufwT6y2rrX5XvGo6mkxQ==" saltValue="vqbUv9U5uKsTC4zZ6R7/4w==" spinCount="100000" sqref="B17" name="Range1_1"/>
    <protectedRange algorithmName="SHA-512" hashValue="5Xw83JooK4+5kpynNThFQb+9Tf6+dDC5xcfmfNnIP9cF/Zd/2qs1Hw2PlfcweB9GatufwT6y2rrX5XvGo6mkxQ==" saltValue="vqbUv9U5uKsTC4zZ6R7/4w==" spinCount="100000" sqref="D16" name="Range1_5"/>
    <protectedRange algorithmName="SHA-512" hashValue="5Xw83JooK4+5kpynNThFQb+9Tf6+dDC5xcfmfNnIP9cF/Zd/2qs1Hw2PlfcweB9GatufwT6y2rrX5XvGo6mkxQ==" saltValue="vqbUv9U5uKsTC4zZ6R7/4w==" spinCount="100000" sqref="D17" name="Range1_6"/>
    <protectedRange algorithmName="SHA-512" hashValue="5Xw83JooK4+5kpynNThFQb+9Tf6+dDC5xcfmfNnIP9cF/Zd/2qs1Hw2PlfcweB9GatufwT6y2rrX5XvGo6mkxQ==" saltValue="vqbUv9U5uKsTC4zZ6R7/4w==" spinCount="100000" sqref="F16" name="Range1_7"/>
    <protectedRange algorithmName="SHA-512" hashValue="5Xw83JooK4+5kpynNThFQb+9Tf6+dDC5xcfmfNnIP9cF/Zd/2qs1Hw2PlfcweB9GatufwT6y2rrX5XvGo6mkxQ==" saltValue="vqbUv9U5uKsTC4zZ6R7/4w==" spinCount="100000" sqref="F17" name="Range1_8"/>
  </protectedRanges>
  <autoFilter ref="B15:F25" xr:uid="{00000000-0009-0000-0000-000004000000}"/>
  <mergeCells count="7">
    <mergeCell ref="B2:F2"/>
    <mergeCell ref="B12:F12"/>
    <mergeCell ref="C13:C14"/>
    <mergeCell ref="B13:B14"/>
    <mergeCell ref="D13:D14"/>
    <mergeCell ref="E13:E14"/>
    <mergeCell ref="F13:F14"/>
  </mergeCells>
  <dataValidations count="2">
    <dataValidation allowBlank="1" showInputMessage="1" showErrorMessage="1" sqref="D16:E17 D18:D25" xr:uid="{00000000-0002-0000-0400-000000000000}"/>
    <dataValidation type="date" operator="greaterThan" allowBlank="1" showInputMessage="1" showErrorMessage="1" sqref="B16:B17" xr:uid="{00000000-0002-0000-0400-000001000000}">
      <formula1>45292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X440"/>
  <sheetViews>
    <sheetView zoomScale="60" zoomScaleNormal="60" workbookViewId="0">
      <selection activeCell="D24" sqref="D24"/>
    </sheetView>
  </sheetViews>
  <sheetFormatPr defaultColWidth="8.6640625" defaultRowHeight="14.4" x14ac:dyDescent="0.3"/>
  <cols>
    <col min="1" max="1" width="2.33203125" style="16" customWidth="1"/>
    <col min="2" max="2" width="28.33203125" style="5" customWidth="1"/>
    <col min="3" max="3" width="32.44140625" style="16" bestFit="1" customWidth="1"/>
    <col min="4" max="4" width="18.77734375" style="5" bestFit="1" customWidth="1"/>
    <col min="5" max="6" width="18.6640625" style="5" customWidth="1"/>
    <col min="7" max="7" width="30.6640625" style="16" bestFit="1" customWidth="1"/>
    <col min="8" max="8" width="15.21875" style="5" bestFit="1" customWidth="1"/>
    <col min="9" max="9" width="12.33203125" style="5" customWidth="1"/>
    <col min="10" max="10" width="26.33203125" style="16" customWidth="1"/>
    <col min="11" max="11" width="15.21875" style="5" bestFit="1" customWidth="1"/>
    <col min="12" max="12" width="15.21875" style="16" bestFit="1" customWidth="1"/>
    <col min="13" max="13" width="16.44140625" style="5" bestFit="1" customWidth="1"/>
    <col min="14" max="14" width="28.6640625" style="27" bestFit="1" customWidth="1"/>
    <col min="15" max="15" width="11.44140625" style="5" bestFit="1" customWidth="1"/>
    <col min="16" max="16" width="13.5546875" style="35" customWidth="1"/>
    <col min="17" max="17" width="11.109375" style="5" customWidth="1"/>
    <col min="18" max="18" width="12.33203125" style="5" bestFit="1" customWidth="1"/>
    <col min="19" max="19" width="15.88671875" style="47" bestFit="1" customWidth="1"/>
    <col min="20" max="20" width="16.44140625" style="47" bestFit="1" customWidth="1"/>
    <col min="21" max="21" width="11.44140625" style="47" bestFit="1" customWidth="1"/>
    <col min="22" max="22" width="15.21875" style="47" bestFit="1" customWidth="1"/>
    <col min="23" max="23" width="15.21875" style="5" bestFit="1" customWidth="1"/>
    <col min="24" max="24" width="12.88671875" style="16" bestFit="1" customWidth="1"/>
    <col min="25" max="16384" width="8.6640625" style="16"/>
  </cols>
  <sheetData>
    <row r="1" spans="2:24" x14ac:dyDescent="0.3">
      <c r="S1" s="30"/>
      <c r="T1" s="30"/>
      <c r="U1" s="30"/>
      <c r="V1" s="30"/>
      <c r="X1" s="20" t="s">
        <v>0</v>
      </c>
    </row>
    <row r="2" spans="2:24" x14ac:dyDescent="0.3">
      <c r="B2" s="229" t="s">
        <v>1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S2" s="30"/>
      <c r="T2" s="30"/>
      <c r="U2" s="30"/>
      <c r="V2" s="30"/>
    </row>
    <row r="3" spans="2:24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6"/>
      <c r="O3" s="2"/>
      <c r="P3" s="29"/>
      <c r="Q3" s="2"/>
      <c r="S3" s="30"/>
      <c r="T3" s="30"/>
      <c r="U3" s="30"/>
      <c r="V3" s="30"/>
    </row>
    <row r="4" spans="2:24" s="17" customFormat="1" x14ac:dyDescent="0.3">
      <c r="B4" s="32" t="s">
        <v>2</v>
      </c>
      <c r="D4" s="25"/>
      <c r="E4" s="25"/>
      <c r="F4" s="25"/>
      <c r="H4" s="25"/>
      <c r="I4" s="25"/>
      <c r="K4" s="25"/>
      <c r="P4" s="24"/>
      <c r="Q4" s="25"/>
      <c r="R4" s="25"/>
      <c r="S4" s="32" t="s">
        <v>3</v>
      </c>
      <c r="T4" s="27" t="s">
        <v>4</v>
      </c>
      <c r="U4" s="27"/>
      <c r="V4" s="31"/>
      <c r="W4" s="25"/>
    </row>
    <row r="5" spans="2:24" s="17" customFormat="1" x14ac:dyDescent="0.3">
      <c r="B5" s="33" t="s">
        <v>5</v>
      </c>
      <c r="D5" s="25"/>
      <c r="E5" s="25"/>
      <c r="F5" s="25"/>
      <c r="H5" s="25"/>
      <c r="I5" s="25"/>
      <c r="K5" s="25"/>
      <c r="P5" s="24"/>
      <c r="Q5" s="25"/>
      <c r="R5" s="25"/>
      <c r="S5" s="32"/>
      <c r="T5" s="28"/>
      <c r="U5" s="28"/>
      <c r="V5" s="31"/>
      <c r="W5" s="25"/>
    </row>
    <row r="6" spans="2:24" s="17" customFormat="1" x14ac:dyDescent="0.3">
      <c r="B6" s="34" t="s">
        <v>6</v>
      </c>
      <c r="D6" s="25"/>
      <c r="E6" s="25"/>
      <c r="F6" s="25"/>
      <c r="H6" s="25"/>
      <c r="I6" s="10"/>
      <c r="J6" s="10"/>
      <c r="K6" s="25"/>
      <c r="P6" s="24"/>
      <c r="Q6" s="25"/>
      <c r="R6" s="25"/>
      <c r="S6" s="9">
        <v>46204</v>
      </c>
      <c r="T6" s="28"/>
      <c r="U6" s="28"/>
      <c r="V6" s="31"/>
      <c r="W6" s="25"/>
    </row>
    <row r="7" spans="2:24" s="17" customFormat="1" x14ac:dyDescent="0.3">
      <c r="B7" s="34" t="s">
        <v>7</v>
      </c>
      <c r="D7" s="25"/>
      <c r="E7" s="25"/>
      <c r="F7" s="25"/>
      <c r="H7" s="24"/>
      <c r="I7" s="25"/>
      <c r="K7" s="25"/>
      <c r="P7" s="24"/>
      <c r="Q7" s="25"/>
      <c r="R7" s="25"/>
      <c r="S7" s="18"/>
      <c r="T7" s="28"/>
      <c r="U7" s="28"/>
      <c r="V7" s="31"/>
      <c r="W7" s="25"/>
    </row>
    <row r="8" spans="2:24" x14ac:dyDescent="0.3">
      <c r="B8" s="34" t="s">
        <v>8</v>
      </c>
      <c r="S8" s="32" t="s">
        <v>11</v>
      </c>
      <c r="T8" s="25" t="s">
        <v>12</v>
      </c>
      <c r="U8" s="27"/>
      <c r="V8" s="30"/>
    </row>
    <row r="9" spans="2:24" x14ac:dyDescent="0.3">
      <c r="S9" s="30"/>
      <c r="T9" s="37"/>
      <c r="U9" s="27"/>
      <c r="V9" s="30"/>
    </row>
    <row r="10" spans="2:24" s="17" customFormat="1" x14ac:dyDescent="0.3">
      <c r="B10" s="25" t="s">
        <v>9</v>
      </c>
      <c r="C10" s="16" t="s">
        <v>10</v>
      </c>
      <c r="D10" s="25"/>
      <c r="E10" s="25"/>
      <c r="F10" s="25"/>
      <c r="H10" s="25"/>
      <c r="I10" s="25"/>
      <c r="K10" s="25"/>
      <c r="P10" s="24"/>
      <c r="Q10" s="25"/>
      <c r="R10" s="25"/>
      <c r="S10" s="31"/>
      <c r="T10" s="32"/>
      <c r="U10" s="25"/>
      <c r="V10" s="31"/>
      <c r="W10" s="25"/>
    </row>
    <row r="11" spans="2:24" x14ac:dyDescent="0.3">
      <c r="S11" s="30"/>
      <c r="T11" s="30"/>
      <c r="U11" s="30"/>
      <c r="V11" s="30"/>
    </row>
    <row r="12" spans="2:24" ht="15" thickBot="1" x14ac:dyDescent="0.35">
      <c r="S12" s="30"/>
      <c r="T12" s="30"/>
      <c r="U12" s="30"/>
      <c r="V12" s="30"/>
    </row>
    <row r="13" spans="2:24" ht="15" customHeight="1" thickBot="1" x14ac:dyDescent="0.35">
      <c r="B13" s="246" t="s">
        <v>77</v>
      </c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8"/>
    </row>
    <row r="14" spans="2:24" ht="23.1" customHeight="1" thickBot="1" x14ac:dyDescent="0.35">
      <c r="B14" s="226" t="s">
        <v>78</v>
      </c>
      <c r="C14" s="227"/>
      <c r="D14" s="227"/>
      <c r="E14" s="227"/>
      <c r="F14" s="227"/>
      <c r="G14" s="227"/>
      <c r="H14" s="227"/>
      <c r="I14" s="227"/>
      <c r="J14" s="227"/>
      <c r="K14" s="227"/>
      <c r="L14" s="228"/>
      <c r="M14" s="226" t="s">
        <v>79</v>
      </c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8"/>
    </row>
    <row r="15" spans="2:24" ht="11.7" customHeight="1" x14ac:dyDescent="0.3">
      <c r="B15" s="230" t="s">
        <v>80</v>
      </c>
      <c r="C15" s="223" t="s">
        <v>81</v>
      </c>
      <c r="D15" s="223" t="s">
        <v>82</v>
      </c>
      <c r="E15" s="223" t="s">
        <v>83</v>
      </c>
      <c r="F15" s="68"/>
      <c r="G15" s="223" t="s">
        <v>19</v>
      </c>
      <c r="H15" s="223" t="s">
        <v>44</v>
      </c>
      <c r="I15" s="250" t="s">
        <v>84</v>
      </c>
      <c r="J15" s="250" t="s">
        <v>85</v>
      </c>
      <c r="K15" s="250" t="s">
        <v>86</v>
      </c>
      <c r="L15" s="250" t="s">
        <v>87</v>
      </c>
      <c r="M15" s="250"/>
      <c r="N15" s="223" t="s">
        <v>19</v>
      </c>
      <c r="O15" s="223" t="s">
        <v>88</v>
      </c>
      <c r="P15" s="252" t="s">
        <v>89</v>
      </c>
      <c r="Q15" s="223" t="s">
        <v>22</v>
      </c>
      <c r="R15" s="223" t="s">
        <v>84</v>
      </c>
      <c r="S15" s="254" t="s">
        <v>85</v>
      </c>
      <c r="T15" s="223" t="s">
        <v>90</v>
      </c>
      <c r="U15" s="223"/>
      <c r="V15" s="223"/>
      <c r="W15" s="223"/>
      <c r="X15" s="221"/>
    </row>
    <row r="16" spans="2:24" ht="42" customHeight="1" thickBot="1" x14ac:dyDescent="0.35">
      <c r="B16" s="231"/>
      <c r="C16" s="224"/>
      <c r="D16" s="224"/>
      <c r="E16" s="224"/>
      <c r="F16" s="69" t="s">
        <v>91</v>
      </c>
      <c r="G16" s="224"/>
      <c r="H16" s="224"/>
      <c r="I16" s="251"/>
      <c r="J16" s="251"/>
      <c r="K16" s="251"/>
      <c r="L16" s="165" t="s">
        <v>32</v>
      </c>
      <c r="M16" s="165" t="s">
        <v>33</v>
      </c>
      <c r="N16" s="224"/>
      <c r="O16" s="224"/>
      <c r="P16" s="253"/>
      <c r="Q16" s="224"/>
      <c r="R16" s="224"/>
      <c r="S16" s="255"/>
      <c r="T16" s="166" t="s">
        <v>30</v>
      </c>
      <c r="U16" s="166" t="s">
        <v>92</v>
      </c>
      <c r="V16" s="166" t="s">
        <v>32</v>
      </c>
      <c r="W16" s="69" t="s">
        <v>33</v>
      </c>
      <c r="X16" s="84" t="s">
        <v>34</v>
      </c>
    </row>
    <row r="17" spans="2:24" s="17" customFormat="1" ht="15" thickBot="1" x14ac:dyDescent="0.35">
      <c r="B17" s="108">
        <v>39</v>
      </c>
      <c r="C17" s="86">
        <v>40</v>
      </c>
      <c r="D17" s="86">
        <v>41</v>
      </c>
      <c r="E17" s="86" t="s">
        <v>93</v>
      </c>
      <c r="F17" s="86" t="s">
        <v>94</v>
      </c>
      <c r="G17" s="86">
        <v>42</v>
      </c>
      <c r="H17" s="86">
        <v>43</v>
      </c>
      <c r="I17" s="86" t="s">
        <v>95</v>
      </c>
      <c r="J17" s="86">
        <v>44</v>
      </c>
      <c r="K17" s="86">
        <v>45</v>
      </c>
      <c r="L17" s="86">
        <v>46</v>
      </c>
      <c r="M17" s="86">
        <v>47</v>
      </c>
      <c r="N17" s="70">
        <v>48</v>
      </c>
      <c r="O17" s="86" t="s">
        <v>96</v>
      </c>
      <c r="P17" s="167" t="s">
        <v>97</v>
      </c>
      <c r="Q17" s="86">
        <v>49</v>
      </c>
      <c r="R17" s="86" t="s">
        <v>98</v>
      </c>
      <c r="S17" s="168">
        <v>50</v>
      </c>
      <c r="T17" s="168">
        <v>51</v>
      </c>
      <c r="U17" s="169" t="s">
        <v>99</v>
      </c>
      <c r="V17" s="170">
        <v>52</v>
      </c>
      <c r="W17" s="86">
        <v>53</v>
      </c>
      <c r="X17" s="109" t="s">
        <v>100</v>
      </c>
    </row>
    <row r="18" spans="2:24" ht="15" thickBot="1" x14ac:dyDescent="0.35">
      <c r="B18" s="171" t="s">
        <v>40</v>
      </c>
      <c r="C18" s="171" t="s">
        <v>40</v>
      </c>
      <c r="D18" s="171" t="s">
        <v>40</v>
      </c>
      <c r="E18" s="171" t="s">
        <v>40</v>
      </c>
      <c r="F18" s="171" t="s">
        <v>40</v>
      </c>
      <c r="G18" s="171" t="s">
        <v>40</v>
      </c>
      <c r="H18" s="171" t="s">
        <v>40</v>
      </c>
      <c r="I18" s="171" t="s">
        <v>40</v>
      </c>
      <c r="J18" s="171" t="s">
        <v>40</v>
      </c>
      <c r="K18" s="171" t="s">
        <v>40</v>
      </c>
      <c r="L18" s="171" t="s">
        <v>40</v>
      </c>
      <c r="M18" s="171" t="s">
        <v>40</v>
      </c>
      <c r="N18" s="171" t="s">
        <v>40</v>
      </c>
      <c r="O18" s="171" t="s">
        <v>40</v>
      </c>
      <c r="P18" s="171" t="s">
        <v>40</v>
      </c>
      <c r="Q18" s="171" t="s">
        <v>40</v>
      </c>
      <c r="R18" s="171" t="s">
        <v>40</v>
      </c>
      <c r="S18" s="171" t="s">
        <v>40</v>
      </c>
      <c r="T18" s="171" t="s">
        <v>40</v>
      </c>
      <c r="U18" s="171" t="s">
        <v>40</v>
      </c>
      <c r="V18" s="171" t="s">
        <v>40</v>
      </c>
      <c r="W18" s="171" t="s">
        <v>40</v>
      </c>
      <c r="X18" s="171" t="s">
        <v>40</v>
      </c>
    </row>
    <row r="19" spans="2:24" x14ac:dyDescent="0.3">
      <c r="B19" s="40"/>
      <c r="C19" s="41"/>
      <c r="D19" s="39"/>
      <c r="E19" s="41"/>
      <c r="F19" s="39"/>
      <c r="G19" s="42"/>
      <c r="H19" s="39"/>
      <c r="J19" s="43"/>
      <c r="K19" s="43"/>
      <c r="L19" s="43"/>
      <c r="M19" s="43"/>
      <c r="N19" s="44"/>
      <c r="S19" s="5"/>
      <c r="T19" s="5"/>
      <c r="U19" s="5"/>
      <c r="V19" s="5"/>
      <c r="X19" s="5"/>
    </row>
    <row r="20" spans="2:24" x14ac:dyDescent="0.3">
      <c r="B20" s="40"/>
      <c r="C20" s="41"/>
      <c r="D20" s="39"/>
      <c r="E20" s="41"/>
      <c r="F20" s="39"/>
      <c r="G20" s="42"/>
      <c r="H20" s="39"/>
      <c r="J20" s="43"/>
      <c r="K20" s="43"/>
      <c r="L20" s="43"/>
      <c r="M20" s="43"/>
      <c r="N20" s="44"/>
      <c r="S20" s="5"/>
      <c r="T20" s="5"/>
      <c r="U20" s="5"/>
      <c r="V20" s="5"/>
      <c r="X20" s="5"/>
    </row>
    <row r="21" spans="2:24" x14ac:dyDescent="0.3">
      <c r="B21" s="40"/>
      <c r="C21" s="41"/>
      <c r="D21" s="39"/>
      <c r="E21" s="41"/>
      <c r="F21" s="39"/>
      <c r="G21" s="42"/>
      <c r="H21" s="39"/>
      <c r="J21" s="43"/>
      <c r="K21" s="43"/>
      <c r="L21" s="43"/>
      <c r="M21" s="43"/>
      <c r="N21" s="44"/>
      <c r="S21" s="5"/>
      <c r="T21" s="5"/>
      <c r="U21" s="5"/>
      <c r="V21" s="5"/>
      <c r="X21" s="5"/>
    </row>
    <row r="22" spans="2:24" x14ac:dyDescent="0.3">
      <c r="B22" s="40"/>
      <c r="C22" s="41"/>
      <c r="D22" s="39"/>
      <c r="E22" s="41"/>
      <c r="F22" s="39"/>
      <c r="G22" s="42"/>
      <c r="H22" s="39"/>
      <c r="J22" s="43"/>
      <c r="K22" s="43"/>
      <c r="L22" s="43"/>
      <c r="M22" s="43"/>
      <c r="N22" s="44"/>
      <c r="S22" s="5"/>
      <c r="T22" s="5"/>
      <c r="U22" s="5"/>
      <c r="V22" s="5"/>
      <c r="X22" s="5"/>
    </row>
    <row r="23" spans="2:24" x14ac:dyDescent="0.3">
      <c r="B23" s="40"/>
      <c r="C23" s="41"/>
      <c r="D23" s="39"/>
      <c r="E23" s="41"/>
      <c r="F23" s="39"/>
      <c r="G23" s="42"/>
      <c r="H23" s="39"/>
      <c r="N23" s="44"/>
      <c r="S23" s="5"/>
      <c r="T23" s="5"/>
      <c r="U23" s="5"/>
      <c r="V23" s="5"/>
      <c r="X23" s="5"/>
    </row>
    <row r="24" spans="2:24" x14ac:dyDescent="0.3">
      <c r="B24" s="40"/>
      <c r="C24" s="41"/>
      <c r="D24" s="39"/>
      <c r="E24" s="41"/>
      <c r="F24" s="39"/>
      <c r="G24" s="42"/>
      <c r="H24" s="39"/>
      <c r="N24" s="44"/>
      <c r="S24" s="5"/>
      <c r="T24" s="5"/>
      <c r="U24" s="5"/>
      <c r="V24" s="5"/>
      <c r="X24" s="5"/>
    </row>
    <row r="25" spans="2:24" x14ac:dyDescent="0.3">
      <c r="B25" s="40"/>
      <c r="C25" s="41"/>
      <c r="D25" s="39"/>
      <c r="E25" s="41"/>
      <c r="F25" s="39"/>
      <c r="G25" s="42"/>
      <c r="H25" s="39"/>
      <c r="N25" s="44"/>
      <c r="S25" s="5"/>
      <c r="T25" s="5"/>
      <c r="U25" s="5"/>
      <c r="V25" s="5"/>
      <c r="X25" s="5"/>
    </row>
    <row r="26" spans="2:24" x14ac:dyDescent="0.3">
      <c r="B26" s="40"/>
      <c r="C26" s="41"/>
      <c r="D26" s="39"/>
      <c r="E26" s="41"/>
      <c r="F26" s="39"/>
      <c r="G26" s="42"/>
      <c r="H26" s="39"/>
      <c r="N26" s="44"/>
      <c r="S26" s="5"/>
      <c r="T26" s="5"/>
      <c r="U26" s="5"/>
      <c r="V26" s="5"/>
      <c r="X26" s="5"/>
    </row>
    <row r="27" spans="2:24" x14ac:dyDescent="0.3">
      <c r="B27" s="40"/>
      <c r="C27" s="41"/>
      <c r="D27" s="39"/>
      <c r="E27" s="41"/>
      <c r="F27" s="39"/>
      <c r="G27" s="42"/>
      <c r="H27" s="39"/>
      <c r="N27" s="44"/>
      <c r="S27" s="5"/>
      <c r="T27" s="5"/>
      <c r="U27" s="5"/>
      <c r="V27" s="5"/>
      <c r="X27" s="5"/>
    </row>
    <row r="28" spans="2:24" x14ac:dyDescent="0.3">
      <c r="B28" s="40"/>
      <c r="C28" s="41"/>
      <c r="D28" s="39"/>
      <c r="E28" s="41"/>
      <c r="F28" s="39"/>
      <c r="G28" s="42"/>
      <c r="H28" s="39"/>
      <c r="N28" s="44"/>
      <c r="S28" s="5"/>
      <c r="T28" s="5"/>
      <c r="U28" s="5"/>
      <c r="V28" s="5"/>
      <c r="X28" s="5"/>
    </row>
    <row r="29" spans="2:24" x14ac:dyDescent="0.3">
      <c r="B29" s="40"/>
      <c r="C29" s="41"/>
      <c r="D29" s="39"/>
      <c r="E29" s="41"/>
      <c r="F29" s="39"/>
      <c r="G29" s="42"/>
      <c r="H29" s="39"/>
      <c r="N29" s="44"/>
      <c r="S29" s="5"/>
      <c r="T29" s="5"/>
      <c r="U29" s="5"/>
      <c r="V29" s="5"/>
      <c r="X29" s="5"/>
    </row>
    <row r="30" spans="2:24" x14ac:dyDescent="0.3">
      <c r="B30" s="40"/>
      <c r="C30" s="41"/>
      <c r="D30" s="39"/>
      <c r="E30" s="41"/>
      <c r="F30" s="39"/>
      <c r="G30" s="42"/>
      <c r="H30" s="39"/>
      <c r="N30" s="44"/>
      <c r="S30" s="5"/>
      <c r="T30" s="5"/>
      <c r="U30" s="5"/>
      <c r="V30" s="5"/>
      <c r="X30" s="5"/>
    </row>
    <row r="31" spans="2:24" x14ac:dyDescent="0.3">
      <c r="B31" s="40"/>
      <c r="C31" s="41"/>
      <c r="D31" s="39"/>
      <c r="E31" s="41"/>
      <c r="F31" s="39"/>
      <c r="G31" s="42"/>
      <c r="H31" s="39"/>
      <c r="N31" s="44"/>
      <c r="S31" s="5"/>
      <c r="T31" s="5"/>
      <c r="U31" s="5"/>
      <c r="V31" s="5"/>
      <c r="X31" s="5"/>
    </row>
    <row r="32" spans="2:24" x14ac:dyDescent="0.3">
      <c r="B32" s="40"/>
      <c r="C32" s="41"/>
      <c r="D32" s="39"/>
      <c r="E32" s="41"/>
      <c r="F32" s="39"/>
      <c r="G32" s="42"/>
      <c r="H32" s="39"/>
      <c r="N32" s="44"/>
      <c r="S32" s="5"/>
      <c r="T32" s="5"/>
      <c r="U32" s="5"/>
      <c r="V32" s="5"/>
      <c r="X32" s="5"/>
    </row>
    <row r="33" spans="2:24" x14ac:dyDescent="0.3">
      <c r="B33" s="40"/>
      <c r="C33" s="41"/>
      <c r="D33" s="39"/>
      <c r="E33" s="41"/>
      <c r="F33" s="39"/>
      <c r="G33" s="42"/>
      <c r="H33" s="39"/>
      <c r="N33" s="44"/>
      <c r="S33" s="5"/>
      <c r="T33" s="5"/>
      <c r="U33" s="5"/>
      <c r="V33" s="5"/>
      <c r="X33" s="5"/>
    </row>
    <row r="34" spans="2:24" x14ac:dyDescent="0.3">
      <c r="B34" s="40"/>
      <c r="C34" s="41"/>
      <c r="D34" s="39"/>
      <c r="E34" s="41"/>
      <c r="F34" s="39"/>
      <c r="G34" s="42"/>
      <c r="H34" s="39"/>
      <c r="N34" s="44"/>
      <c r="S34" s="5"/>
      <c r="T34" s="5"/>
      <c r="U34" s="5"/>
      <c r="V34" s="5"/>
      <c r="X34" s="5"/>
    </row>
    <row r="35" spans="2:24" x14ac:dyDescent="0.3">
      <c r="B35" s="40"/>
      <c r="C35" s="41"/>
      <c r="D35" s="39"/>
      <c r="E35" s="41"/>
      <c r="F35" s="39"/>
      <c r="G35" s="42"/>
      <c r="H35" s="39"/>
      <c r="N35" s="44"/>
      <c r="S35" s="5"/>
      <c r="T35" s="5"/>
      <c r="U35" s="5"/>
      <c r="V35" s="5"/>
      <c r="X35" s="5"/>
    </row>
    <row r="36" spans="2:24" x14ac:dyDescent="0.3">
      <c r="B36" s="40"/>
      <c r="C36" s="41"/>
      <c r="D36" s="39"/>
      <c r="E36" s="41"/>
      <c r="F36" s="39"/>
      <c r="G36" s="42"/>
      <c r="H36" s="39"/>
      <c r="N36" s="44"/>
      <c r="S36" s="5"/>
      <c r="T36" s="5"/>
      <c r="U36" s="5"/>
      <c r="V36" s="5"/>
      <c r="X36" s="5"/>
    </row>
    <row r="37" spans="2:24" x14ac:dyDescent="0.3">
      <c r="B37" s="40"/>
      <c r="C37" s="41"/>
      <c r="D37" s="39"/>
      <c r="E37" s="41"/>
      <c r="F37" s="39"/>
      <c r="G37" s="42"/>
      <c r="H37" s="39"/>
      <c r="N37" s="44"/>
      <c r="S37" s="5"/>
      <c r="T37" s="5"/>
      <c r="U37" s="5"/>
      <c r="V37" s="5"/>
      <c r="X37" s="5"/>
    </row>
    <row r="38" spans="2:24" x14ac:dyDescent="0.3">
      <c r="B38" s="40"/>
      <c r="C38" s="41"/>
      <c r="D38" s="39"/>
      <c r="E38" s="41"/>
      <c r="F38" s="39"/>
      <c r="G38" s="42"/>
      <c r="H38" s="39"/>
      <c r="N38" s="44"/>
      <c r="S38" s="5"/>
      <c r="T38" s="5"/>
      <c r="U38" s="5"/>
      <c r="V38" s="5"/>
      <c r="X38" s="5"/>
    </row>
    <row r="39" spans="2:24" x14ac:dyDescent="0.3">
      <c r="B39" s="40"/>
      <c r="C39" s="41"/>
      <c r="D39" s="39"/>
      <c r="E39" s="41"/>
      <c r="F39" s="39"/>
      <c r="G39" s="42"/>
      <c r="H39" s="39"/>
      <c r="N39" s="44"/>
      <c r="S39" s="5"/>
      <c r="T39" s="5"/>
      <c r="U39" s="5"/>
      <c r="V39" s="5"/>
      <c r="X39" s="5"/>
    </row>
    <row r="40" spans="2:24" x14ac:dyDescent="0.3">
      <c r="B40" s="40"/>
      <c r="C40" s="41"/>
      <c r="D40" s="39"/>
      <c r="E40" s="41"/>
      <c r="F40" s="39"/>
      <c r="G40" s="42"/>
      <c r="H40" s="39"/>
      <c r="N40" s="44"/>
      <c r="S40" s="5"/>
      <c r="T40" s="5"/>
      <c r="U40" s="5"/>
      <c r="V40" s="5"/>
      <c r="X40" s="5"/>
    </row>
    <row r="41" spans="2:24" x14ac:dyDescent="0.3">
      <c r="B41" s="40"/>
      <c r="C41" s="41"/>
      <c r="D41" s="39"/>
      <c r="E41" s="41"/>
      <c r="F41" s="39"/>
      <c r="G41" s="42"/>
      <c r="H41" s="39"/>
      <c r="N41" s="44"/>
      <c r="S41" s="5"/>
      <c r="T41" s="5"/>
      <c r="U41" s="5"/>
      <c r="V41" s="5"/>
      <c r="X41" s="5"/>
    </row>
    <row r="42" spans="2:24" x14ac:dyDescent="0.3">
      <c r="B42" s="40"/>
      <c r="C42" s="41"/>
      <c r="D42" s="39"/>
      <c r="E42" s="41"/>
      <c r="F42" s="39"/>
      <c r="G42" s="42"/>
      <c r="H42" s="39"/>
      <c r="N42" s="44"/>
      <c r="S42" s="5"/>
      <c r="T42" s="5"/>
      <c r="U42" s="5"/>
      <c r="V42" s="5"/>
      <c r="X42" s="5"/>
    </row>
    <row r="43" spans="2:24" x14ac:dyDescent="0.3">
      <c r="B43" s="40"/>
      <c r="C43" s="41"/>
      <c r="D43" s="39"/>
      <c r="E43" s="41"/>
      <c r="F43" s="39"/>
      <c r="G43" s="42"/>
      <c r="H43" s="39"/>
      <c r="N43" s="44"/>
      <c r="S43" s="5"/>
      <c r="T43" s="5"/>
      <c r="U43" s="5"/>
      <c r="V43" s="5"/>
      <c r="X43" s="5"/>
    </row>
    <row r="44" spans="2:24" x14ac:dyDescent="0.3">
      <c r="B44" s="40"/>
      <c r="C44" s="41"/>
      <c r="D44" s="39"/>
      <c r="E44" s="41"/>
      <c r="F44" s="39"/>
      <c r="G44" s="42"/>
      <c r="H44" s="39"/>
      <c r="N44" s="44"/>
      <c r="S44" s="5"/>
      <c r="T44" s="5"/>
      <c r="U44" s="5"/>
      <c r="V44" s="5"/>
      <c r="X44" s="5"/>
    </row>
    <row r="45" spans="2:24" x14ac:dyDescent="0.3">
      <c r="B45" s="40"/>
      <c r="C45" s="41"/>
      <c r="D45" s="39"/>
      <c r="E45" s="41"/>
      <c r="F45" s="39"/>
      <c r="G45" s="42"/>
      <c r="H45" s="39"/>
      <c r="N45" s="44"/>
      <c r="S45" s="5"/>
      <c r="T45" s="5"/>
      <c r="U45" s="5"/>
      <c r="V45" s="5"/>
      <c r="X45" s="5"/>
    </row>
    <row r="46" spans="2:24" x14ac:dyDescent="0.3">
      <c r="B46" s="40"/>
      <c r="C46" s="41"/>
      <c r="D46" s="39"/>
      <c r="E46" s="41"/>
      <c r="F46" s="39"/>
      <c r="G46" s="42"/>
      <c r="H46" s="39"/>
      <c r="N46" s="44"/>
      <c r="S46" s="5"/>
      <c r="T46" s="5"/>
      <c r="U46" s="5"/>
      <c r="V46" s="5"/>
      <c r="X46" s="5"/>
    </row>
    <row r="47" spans="2:24" x14ac:dyDescent="0.3">
      <c r="B47" s="40"/>
      <c r="C47" s="41"/>
      <c r="D47" s="39"/>
      <c r="E47" s="41"/>
      <c r="F47" s="39"/>
      <c r="G47" s="42"/>
      <c r="H47" s="39"/>
      <c r="N47" s="44"/>
      <c r="S47" s="5"/>
      <c r="T47" s="5"/>
      <c r="U47" s="5"/>
      <c r="V47" s="5"/>
      <c r="X47" s="5"/>
    </row>
    <row r="48" spans="2:24" x14ac:dyDescent="0.3">
      <c r="B48" s="40"/>
      <c r="C48" s="41"/>
      <c r="D48" s="39"/>
      <c r="E48" s="41"/>
      <c r="F48" s="39"/>
      <c r="G48" s="42"/>
      <c r="H48" s="39"/>
      <c r="N48" s="44"/>
      <c r="S48" s="5"/>
      <c r="T48" s="5"/>
      <c r="U48" s="5"/>
      <c r="V48" s="5"/>
      <c r="X48" s="5"/>
    </row>
    <row r="49" spans="2:24" x14ac:dyDescent="0.3">
      <c r="B49" s="40"/>
      <c r="C49" s="41"/>
      <c r="D49" s="39"/>
      <c r="E49" s="41"/>
      <c r="F49" s="39"/>
      <c r="G49" s="42"/>
      <c r="H49" s="39"/>
      <c r="N49" s="44"/>
      <c r="S49" s="5"/>
      <c r="T49" s="5"/>
      <c r="U49" s="5"/>
      <c r="V49" s="5"/>
      <c r="X49" s="5"/>
    </row>
    <row r="50" spans="2:24" x14ac:dyDescent="0.3">
      <c r="B50" s="40"/>
      <c r="C50" s="41"/>
      <c r="D50" s="39"/>
      <c r="E50" s="41"/>
      <c r="F50" s="39"/>
      <c r="G50" s="42"/>
      <c r="H50" s="39"/>
      <c r="N50" s="44"/>
      <c r="S50" s="5"/>
      <c r="T50" s="5"/>
      <c r="U50" s="5"/>
      <c r="V50" s="5"/>
      <c r="X50" s="5"/>
    </row>
    <row r="51" spans="2:24" x14ac:dyDescent="0.3">
      <c r="B51" s="40"/>
      <c r="C51" s="41"/>
      <c r="D51" s="39"/>
      <c r="E51" s="41"/>
      <c r="F51" s="39"/>
      <c r="G51" s="42"/>
      <c r="H51" s="39"/>
      <c r="N51" s="44"/>
      <c r="S51" s="5"/>
      <c r="T51" s="5"/>
      <c r="U51" s="5"/>
      <c r="V51" s="5"/>
      <c r="X51" s="5"/>
    </row>
    <row r="52" spans="2:24" x14ac:dyDescent="0.3">
      <c r="B52" s="40"/>
      <c r="C52" s="41"/>
      <c r="D52" s="39"/>
      <c r="E52" s="41"/>
      <c r="F52" s="39"/>
      <c r="G52" s="42"/>
      <c r="H52" s="39"/>
      <c r="N52" s="44"/>
      <c r="S52" s="5"/>
      <c r="T52" s="5"/>
      <c r="U52" s="5"/>
      <c r="V52" s="5"/>
      <c r="X52" s="5"/>
    </row>
    <row r="53" spans="2:24" x14ac:dyDescent="0.3">
      <c r="B53" s="40"/>
      <c r="C53" s="41"/>
      <c r="D53" s="39"/>
      <c r="E53" s="41"/>
      <c r="F53" s="39"/>
      <c r="G53" s="42"/>
      <c r="H53" s="39"/>
      <c r="N53" s="44"/>
      <c r="S53" s="5"/>
      <c r="T53" s="5"/>
      <c r="U53" s="5"/>
      <c r="V53" s="5"/>
      <c r="X53" s="5"/>
    </row>
    <row r="54" spans="2:24" x14ac:dyDescent="0.3">
      <c r="B54" s="40"/>
      <c r="C54" s="41"/>
      <c r="D54" s="39"/>
      <c r="E54" s="41"/>
      <c r="F54" s="39"/>
      <c r="G54" s="42"/>
      <c r="H54" s="39"/>
      <c r="N54" s="44"/>
      <c r="S54" s="5"/>
      <c r="T54" s="5"/>
      <c r="U54" s="5"/>
      <c r="V54" s="5"/>
      <c r="X54" s="5"/>
    </row>
    <row r="55" spans="2:24" x14ac:dyDescent="0.3">
      <c r="B55" s="40"/>
      <c r="C55" s="41"/>
      <c r="D55" s="39"/>
      <c r="E55" s="41"/>
      <c r="F55" s="39"/>
      <c r="G55" s="42"/>
      <c r="H55" s="39"/>
      <c r="N55" s="44"/>
      <c r="S55" s="5"/>
      <c r="T55" s="5"/>
      <c r="U55" s="5"/>
      <c r="V55" s="5"/>
      <c r="X55" s="5"/>
    </row>
    <row r="56" spans="2:24" x14ac:dyDescent="0.3">
      <c r="B56" s="40"/>
      <c r="C56" s="41"/>
      <c r="D56" s="39"/>
      <c r="E56" s="41"/>
      <c r="F56" s="39"/>
      <c r="G56" s="42"/>
      <c r="H56" s="39"/>
      <c r="N56" s="44"/>
      <c r="S56" s="5"/>
      <c r="T56" s="5"/>
      <c r="U56" s="5"/>
      <c r="V56" s="5"/>
      <c r="X56" s="5"/>
    </row>
    <row r="57" spans="2:24" x14ac:dyDescent="0.3">
      <c r="B57" s="40"/>
      <c r="C57" s="41"/>
      <c r="D57" s="39"/>
      <c r="E57" s="41"/>
      <c r="F57" s="39"/>
      <c r="G57" s="42"/>
      <c r="H57" s="39"/>
      <c r="N57" s="44"/>
      <c r="S57" s="5"/>
      <c r="T57" s="5"/>
      <c r="U57" s="5"/>
      <c r="V57" s="5"/>
      <c r="X57" s="5"/>
    </row>
    <row r="58" spans="2:24" x14ac:dyDescent="0.3">
      <c r="B58" s="40"/>
      <c r="C58" s="41"/>
      <c r="D58" s="39"/>
      <c r="E58" s="41"/>
      <c r="F58" s="39"/>
      <c r="G58" s="42"/>
      <c r="H58" s="39"/>
      <c r="N58" s="44"/>
      <c r="S58" s="5"/>
      <c r="T58" s="5"/>
      <c r="U58" s="5"/>
      <c r="V58" s="5"/>
      <c r="X58" s="5"/>
    </row>
    <row r="59" spans="2:24" x14ac:dyDescent="0.3">
      <c r="B59" s="40"/>
      <c r="C59" s="41"/>
      <c r="D59" s="39"/>
      <c r="E59" s="41"/>
      <c r="F59" s="39"/>
      <c r="G59" s="42"/>
      <c r="H59" s="39"/>
      <c r="N59" s="44"/>
      <c r="S59" s="5"/>
      <c r="T59" s="5"/>
      <c r="U59" s="5"/>
      <c r="V59" s="5"/>
      <c r="X59" s="5"/>
    </row>
    <row r="60" spans="2:24" x14ac:dyDescent="0.3">
      <c r="B60" s="40"/>
      <c r="C60" s="41"/>
      <c r="D60" s="39"/>
      <c r="E60" s="41"/>
      <c r="F60" s="39"/>
      <c r="G60" s="42"/>
      <c r="H60" s="39"/>
      <c r="N60" s="44"/>
      <c r="S60" s="5"/>
      <c r="T60" s="5"/>
      <c r="U60" s="5"/>
      <c r="V60" s="5"/>
      <c r="X60" s="5"/>
    </row>
    <row r="61" spans="2:24" x14ac:dyDescent="0.3">
      <c r="B61" s="40"/>
      <c r="C61" s="41"/>
      <c r="D61" s="39"/>
      <c r="E61" s="41"/>
      <c r="F61" s="39"/>
      <c r="G61" s="42"/>
      <c r="H61" s="39"/>
      <c r="N61" s="44"/>
      <c r="S61" s="5"/>
      <c r="T61" s="5"/>
      <c r="U61" s="5"/>
      <c r="V61" s="5"/>
      <c r="X61" s="5"/>
    </row>
    <row r="62" spans="2:24" x14ac:dyDescent="0.3">
      <c r="B62" s="40"/>
      <c r="C62" s="41"/>
      <c r="D62" s="39"/>
      <c r="E62" s="41"/>
      <c r="F62" s="39"/>
      <c r="G62" s="42"/>
      <c r="H62" s="39"/>
      <c r="N62" s="44"/>
      <c r="S62" s="5"/>
      <c r="T62" s="5"/>
      <c r="U62" s="5"/>
      <c r="V62" s="5"/>
      <c r="X62" s="5"/>
    </row>
    <row r="63" spans="2:24" x14ac:dyDescent="0.3">
      <c r="B63" s="40"/>
      <c r="C63" s="41"/>
      <c r="D63" s="39"/>
      <c r="E63" s="41"/>
      <c r="F63" s="39"/>
      <c r="G63" s="42"/>
      <c r="H63" s="39"/>
      <c r="N63" s="44"/>
      <c r="S63" s="5"/>
      <c r="T63" s="5"/>
      <c r="U63" s="5"/>
      <c r="V63" s="5"/>
      <c r="X63" s="5"/>
    </row>
    <row r="64" spans="2:24" x14ac:dyDescent="0.3">
      <c r="B64" s="40"/>
      <c r="C64" s="41"/>
      <c r="D64" s="39"/>
      <c r="E64" s="41"/>
      <c r="F64" s="39"/>
      <c r="G64" s="42"/>
      <c r="H64" s="39"/>
      <c r="N64" s="44"/>
      <c r="S64" s="5"/>
      <c r="T64" s="5"/>
      <c r="U64" s="5"/>
      <c r="V64" s="5"/>
      <c r="X64" s="5"/>
    </row>
    <row r="65" spans="2:24" x14ac:dyDescent="0.3">
      <c r="B65" s="40"/>
      <c r="C65" s="41"/>
      <c r="D65" s="39"/>
      <c r="E65" s="41"/>
      <c r="F65" s="39"/>
      <c r="G65" s="42"/>
      <c r="H65" s="39"/>
      <c r="N65" s="44"/>
      <c r="S65" s="5"/>
      <c r="T65" s="5"/>
      <c r="U65" s="5"/>
      <c r="V65" s="5"/>
      <c r="X65" s="5"/>
    </row>
    <row r="66" spans="2:24" x14ac:dyDescent="0.3">
      <c r="B66" s="40"/>
      <c r="C66" s="41"/>
      <c r="D66" s="39"/>
      <c r="E66" s="41"/>
      <c r="F66" s="39"/>
      <c r="G66" s="42"/>
      <c r="H66" s="39"/>
      <c r="N66" s="44"/>
      <c r="S66" s="5"/>
      <c r="T66" s="5"/>
      <c r="U66" s="5"/>
      <c r="V66" s="5"/>
      <c r="X66" s="5"/>
    </row>
    <row r="67" spans="2:24" x14ac:dyDescent="0.3">
      <c r="B67" s="40"/>
      <c r="C67" s="41"/>
      <c r="D67" s="39"/>
      <c r="E67" s="41"/>
      <c r="F67" s="39"/>
      <c r="G67" s="42"/>
      <c r="H67" s="39"/>
      <c r="N67" s="44"/>
      <c r="S67" s="5"/>
      <c r="T67" s="5"/>
      <c r="U67" s="5"/>
      <c r="V67" s="5"/>
      <c r="X67" s="5"/>
    </row>
    <row r="68" spans="2:24" x14ac:dyDescent="0.3">
      <c r="B68" s="40"/>
      <c r="C68" s="41"/>
      <c r="D68" s="39"/>
      <c r="E68" s="41"/>
      <c r="F68" s="39"/>
      <c r="G68" s="42"/>
      <c r="H68" s="39"/>
      <c r="N68" s="44"/>
      <c r="S68" s="5"/>
      <c r="T68" s="5"/>
      <c r="U68" s="5"/>
      <c r="V68" s="5"/>
      <c r="X68" s="5"/>
    </row>
    <row r="69" spans="2:24" x14ac:dyDescent="0.3">
      <c r="B69" s="40"/>
      <c r="C69" s="41"/>
      <c r="D69" s="39"/>
      <c r="E69" s="41"/>
      <c r="F69" s="39"/>
      <c r="G69" s="42"/>
      <c r="H69" s="39"/>
      <c r="N69" s="44"/>
      <c r="S69" s="5"/>
      <c r="T69" s="5"/>
      <c r="U69" s="5"/>
      <c r="V69" s="5"/>
      <c r="X69" s="5"/>
    </row>
    <row r="70" spans="2:24" x14ac:dyDescent="0.3">
      <c r="B70" s="40"/>
      <c r="C70" s="41"/>
      <c r="D70" s="39"/>
      <c r="E70" s="41"/>
      <c r="F70" s="39"/>
      <c r="G70" s="42"/>
      <c r="H70" s="39"/>
      <c r="N70" s="44"/>
      <c r="S70" s="5"/>
      <c r="T70" s="5"/>
      <c r="U70" s="5"/>
      <c r="V70" s="5"/>
      <c r="X70" s="5"/>
    </row>
    <row r="71" spans="2:24" x14ac:dyDescent="0.3">
      <c r="B71" s="40"/>
      <c r="C71" s="41"/>
      <c r="D71" s="39"/>
      <c r="E71" s="41"/>
      <c r="F71" s="39"/>
      <c r="G71" s="42"/>
      <c r="H71" s="39"/>
      <c r="N71" s="44"/>
      <c r="S71" s="5"/>
      <c r="T71" s="5"/>
      <c r="U71" s="5"/>
      <c r="V71" s="5"/>
      <c r="X71" s="5"/>
    </row>
    <row r="72" spans="2:24" x14ac:dyDescent="0.3">
      <c r="B72" s="40"/>
      <c r="C72" s="41"/>
      <c r="D72" s="39"/>
      <c r="E72" s="41"/>
      <c r="F72" s="39"/>
      <c r="G72" s="42"/>
      <c r="H72" s="39"/>
      <c r="N72" s="44"/>
      <c r="S72" s="5"/>
      <c r="T72" s="5"/>
      <c r="U72" s="5"/>
      <c r="V72" s="5"/>
      <c r="X72" s="5"/>
    </row>
    <row r="73" spans="2:24" x14ac:dyDescent="0.3">
      <c r="B73" s="40"/>
      <c r="C73" s="41"/>
      <c r="D73" s="39"/>
      <c r="E73" s="41"/>
      <c r="F73" s="39"/>
      <c r="G73" s="42"/>
      <c r="H73" s="39"/>
      <c r="N73" s="44"/>
      <c r="S73" s="5"/>
      <c r="T73" s="5"/>
      <c r="U73" s="5"/>
      <c r="V73" s="5"/>
      <c r="X73" s="5"/>
    </row>
    <row r="74" spans="2:24" x14ac:dyDescent="0.3">
      <c r="B74" s="40"/>
      <c r="C74" s="41"/>
      <c r="D74" s="39"/>
      <c r="E74" s="41"/>
      <c r="F74" s="39"/>
      <c r="G74" s="42"/>
      <c r="H74" s="39"/>
      <c r="N74" s="44"/>
      <c r="S74" s="5"/>
      <c r="T74" s="5"/>
      <c r="U74" s="5"/>
      <c r="V74" s="5"/>
      <c r="X74" s="5"/>
    </row>
    <row r="75" spans="2:24" x14ac:dyDescent="0.3">
      <c r="B75" s="40"/>
      <c r="C75" s="41"/>
      <c r="D75" s="39"/>
      <c r="E75" s="41"/>
      <c r="F75" s="39"/>
      <c r="G75" s="42"/>
      <c r="H75" s="39"/>
      <c r="N75" s="44"/>
      <c r="S75" s="5"/>
      <c r="T75" s="5"/>
      <c r="U75" s="5"/>
      <c r="V75" s="5"/>
      <c r="X75" s="5"/>
    </row>
    <row r="76" spans="2:24" x14ac:dyDescent="0.3">
      <c r="B76" s="40"/>
      <c r="C76" s="41"/>
      <c r="D76" s="39"/>
      <c r="E76" s="41"/>
      <c r="F76" s="39"/>
      <c r="G76" s="42"/>
      <c r="H76" s="39"/>
      <c r="N76" s="44"/>
      <c r="S76" s="5"/>
      <c r="T76" s="5"/>
      <c r="U76" s="5"/>
      <c r="V76" s="5"/>
      <c r="X76" s="5"/>
    </row>
    <row r="77" spans="2:24" x14ac:dyDescent="0.3">
      <c r="B77" s="40"/>
      <c r="C77" s="41"/>
      <c r="D77" s="39"/>
      <c r="E77" s="41"/>
      <c r="F77" s="39"/>
      <c r="G77" s="42"/>
      <c r="H77" s="39"/>
      <c r="N77" s="44"/>
      <c r="S77" s="5"/>
      <c r="T77" s="5"/>
      <c r="U77" s="5"/>
      <c r="V77" s="5"/>
      <c r="X77" s="5"/>
    </row>
    <row r="78" spans="2:24" x14ac:dyDescent="0.3">
      <c r="B78" s="40"/>
      <c r="C78" s="41"/>
      <c r="D78" s="39"/>
      <c r="E78" s="41"/>
      <c r="F78" s="39"/>
      <c r="G78" s="42"/>
      <c r="H78" s="39"/>
      <c r="N78" s="44"/>
      <c r="S78" s="5"/>
      <c r="T78" s="5"/>
      <c r="U78" s="5"/>
      <c r="V78" s="5"/>
      <c r="X78" s="5"/>
    </row>
    <row r="79" spans="2:24" x14ac:dyDescent="0.3">
      <c r="B79" s="40"/>
      <c r="C79" s="41"/>
      <c r="D79" s="39"/>
      <c r="E79" s="41"/>
      <c r="F79" s="39"/>
      <c r="G79" s="42"/>
      <c r="H79" s="39"/>
      <c r="N79" s="44"/>
      <c r="S79" s="5"/>
      <c r="T79" s="5"/>
      <c r="U79" s="5"/>
      <c r="V79" s="5"/>
      <c r="X79" s="5"/>
    </row>
    <row r="80" spans="2:24" x14ac:dyDescent="0.3">
      <c r="B80" s="40"/>
      <c r="C80" s="41"/>
      <c r="D80" s="39"/>
      <c r="E80" s="41"/>
      <c r="F80" s="39"/>
      <c r="G80" s="42"/>
      <c r="H80" s="39"/>
      <c r="N80" s="44"/>
      <c r="S80" s="5"/>
      <c r="T80" s="5"/>
      <c r="U80" s="5"/>
      <c r="V80" s="5"/>
      <c r="X80" s="5"/>
    </row>
    <row r="81" spans="2:24" x14ac:dyDescent="0.3">
      <c r="B81" s="40"/>
      <c r="C81" s="41"/>
      <c r="D81" s="39"/>
      <c r="E81" s="41"/>
      <c r="F81" s="39"/>
      <c r="G81" s="42"/>
      <c r="H81" s="39"/>
      <c r="N81" s="44"/>
      <c r="S81" s="5"/>
      <c r="T81" s="5"/>
      <c r="U81" s="5"/>
      <c r="V81" s="5"/>
      <c r="X81" s="5"/>
    </row>
    <row r="82" spans="2:24" x14ac:dyDescent="0.3">
      <c r="B82" s="40"/>
      <c r="C82" s="41"/>
      <c r="D82" s="39"/>
      <c r="E82" s="41"/>
      <c r="F82" s="39"/>
      <c r="G82" s="42"/>
      <c r="H82" s="39"/>
      <c r="N82" s="44"/>
      <c r="S82" s="5"/>
      <c r="T82" s="5"/>
      <c r="U82" s="5"/>
      <c r="V82" s="5"/>
      <c r="X82" s="5"/>
    </row>
    <row r="83" spans="2:24" x14ac:dyDescent="0.3">
      <c r="B83" s="40"/>
      <c r="C83" s="41"/>
      <c r="D83" s="39"/>
      <c r="E83" s="41"/>
      <c r="F83" s="39"/>
      <c r="G83" s="42"/>
      <c r="H83" s="39"/>
      <c r="N83" s="44"/>
      <c r="S83" s="5"/>
      <c r="T83" s="5"/>
      <c r="U83" s="5"/>
      <c r="V83" s="5"/>
      <c r="X83" s="5"/>
    </row>
    <row r="84" spans="2:24" x14ac:dyDescent="0.3">
      <c r="B84" s="40"/>
      <c r="C84" s="41"/>
      <c r="D84" s="39"/>
      <c r="E84" s="41"/>
      <c r="F84" s="39"/>
      <c r="G84" s="42"/>
      <c r="H84" s="39"/>
      <c r="N84" s="44"/>
      <c r="S84" s="5"/>
      <c r="T84" s="5"/>
      <c r="U84" s="5"/>
      <c r="V84" s="5"/>
      <c r="X84" s="5"/>
    </row>
    <row r="85" spans="2:24" x14ac:dyDescent="0.3">
      <c r="B85" s="40"/>
      <c r="C85" s="41"/>
      <c r="D85" s="39"/>
      <c r="E85" s="41"/>
      <c r="F85" s="39"/>
      <c r="G85" s="42"/>
      <c r="H85" s="39"/>
      <c r="N85" s="44"/>
      <c r="S85" s="5"/>
      <c r="T85" s="5"/>
      <c r="U85" s="5"/>
      <c r="V85" s="5"/>
      <c r="X85" s="5"/>
    </row>
    <row r="86" spans="2:24" x14ac:dyDescent="0.3">
      <c r="B86" s="40"/>
      <c r="C86" s="41"/>
      <c r="D86" s="39"/>
      <c r="E86" s="41"/>
      <c r="F86" s="39"/>
      <c r="G86" s="42"/>
      <c r="H86" s="39"/>
      <c r="N86" s="44"/>
      <c r="S86" s="5"/>
      <c r="T86" s="5"/>
      <c r="U86" s="5"/>
      <c r="V86" s="5"/>
      <c r="X86" s="5"/>
    </row>
    <row r="87" spans="2:24" x14ac:dyDescent="0.3">
      <c r="B87" s="40"/>
      <c r="C87" s="41"/>
      <c r="D87" s="39"/>
      <c r="E87" s="41"/>
      <c r="F87" s="39"/>
      <c r="G87" s="42"/>
      <c r="H87" s="39"/>
      <c r="N87" s="44"/>
      <c r="S87" s="5"/>
      <c r="T87" s="5"/>
      <c r="U87" s="5"/>
      <c r="V87" s="5"/>
      <c r="X87" s="5"/>
    </row>
    <row r="88" spans="2:24" x14ac:dyDescent="0.3">
      <c r="B88" s="40"/>
      <c r="C88" s="41"/>
      <c r="D88" s="39"/>
      <c r="E88" s="41"/>
      <c r="F88" s="39"/>
      <c r="G88" s="42"/>
      <c r="H88" s="39"/>
      <c r="N88" s="44"/>
      <c r="S88" s="5"/>
      <c r="T88" s="5"/>
      <c r="U88" s="5"/>
      <c r="V88" s="5"/>
      <c r="X88" s="5"/>
    </row>
    <row r="89" spans="2:24" x14ac:dyDescent="0.3">
      <c r="B89" s="40"/>
      <c r="C89" s="41"/>
      <c r="D89" s="39"/>
      <c r="E89" s="41"/>
      <c r="F89" s="39"/>
      <c r="G89" s="42"/>
      <c r="H89" s="39"/>
      <c r="N89" s="44"/>
      <c r="S89" s="5"/>
      <c r="T89" s="5"/>
      <c r="U89" s="5"/>
      <c r="V89" s="5"/>
      <c r="X89" s="5"/>
    </row>
    <row r="90" spans="2:24" x14ac:dyDescent="0.3">
      <c r="B90" s="40"/>
      <c r="C90" s="41"/>
      <c r="D90" s="39"/>
      <c r="E90" s="41"/>
      <c r="F90" s="39"/>
      <c r="G90" s="42"/>
      <c r="H90" s="39"/>
      <c r="N90" s="44"/>
      <c r="S90" s="5"/>
      <c r="T90" s="5"/>
      <c r="U90" s="5"/>
      <c r="V90" s="5"/>
      <c r="X90" s="5"/>
    </row>
    <row r="91" spans="2:24" x14ac:dyDescent="0.3">
      <c r="B91" s="40"/>
      <c r="C91" s="41"/>
      <c r="D91" s="39"/>
      <c r="E91" s="41"/>
      <c r="F91" s="39"/>
      <c r="G91" s="42"/>
      <c r="H91" s="39"/>
      <c r="N91" s="44"/>
      <c r="S91" s="5"/>
      <c r="T91" s="5"/>
      <c r="U91" s="5"/>
      <c r="V91" s="5"/>
      <c r="X91" s="5"/>
    </row>
    <row r="92" spans="2:24" x14ac:dyDescent="0.3">
      <c r="B92" s="40"/>
      <c r="C92" s="41"/>
      <c r="D92" s="39"/>
      <c r="E92" s="41"/>
      <c r="F92" s="39"/>
      <c r="G92" s="42"/>
      <c r="H92" s="39"/>
      <c r="N92" s="44"/>
      <c r="S92" s="5"/>
      <c r="T92" s="5"/>
      <c r="U92" s="5"/>
      <c r="V92" s="5"/>
      <c r="X92" s="5"/>
    </row>
    <row r="93" spans="2:24" x14ac:dyDescent="0.3">
      <c r="B93" s="40"/>
      <c r="C93" s="41"/>
      <c r="D93" s="39"/>
      <c r="E93" s="41"/>
      <c r="F93" s="39"/>
      <c r="G93" s="42"/>
      <c r="H93" s="39"/>
      <c r="N93" s="44"/>
      <c r="S93" s="5"/>
      <c r="T93" s="5"/>
      <c r="U93" s="5"/>
      <c r="V93" s="5"/>
      <c r="X93" s="5"/>
    </row>
    <row r="94" spans="2:24" x14ac:dyDescent="0.3">
      <c r="B94" s="40"/>
      <c r="C94" s="41"/>
      <c r="D94" s="39"/>
      <c r="E94" s="41"/>
      <c r="F94" s="39"/>
      <c r="G94" s="42"/>
      <c r="H94" s="39"/>
      <c r="N94" s="44"/>
      <c r="S94" s="5"/>
      <c r="T94" s="5"/>
      <c r="U94" s="5"/>
      <c r="V94" s="5"/>
      <c r="X94" s="5"/>
    </row>
    <row r="95" spans="2:24" x14ac:dyDescent="0.3">
      <c r="B95" s="40"/>
      <c r="C95" s="41"/>
      <c r="D95" s="39"/>
      <c r="E95" s="41"/>
      <c r="F95" s="39"/>
      <c r="G95" s="42"/>
      <c r="H95" s="39"/>
      <c r="N95" s="44"/>
      <c r="S95" s="5"/>
      <c r="T95" s="5"/>
      <c r="U95" s="5"/>
      <c r="V95" s="5"/>
      <c r="X95" s="5"/>
    </row>
    <row r="96" spans="2:24" x14ac:dyDescent="0.3">
      <c r="B96" s="40"/>
      <c r="C96" s="41"/>
      <c r="D96" s="39"/>
      <c r="E96" s="41"/>
      <c r="F96" s="39"/>
      <c r="G96" s="42"/>
      <c r="H96" s="39"/>
      <c r="N96" s="44"/>
      <c r="S96" s="5"/>
      <c r="T96" s="5"/>
      <c r="U96" s="5"/>
      <c r="V96" s="5"/>
      <c r="X96" s="5"/>
    </row>
    <row r="97" spans="2:24" x14ac:dyDescent="0.3">
      <c r="B97" s="40"/>
      <c r="C97" s="41"/>
      <c r="D97" s="39"/>
      <c r="E97" s="41"/>
      <c r="F97" s="39"/>
      <c r="G97" s="42"/>
      <c r="H97" s="39"/>
      <c r="N97" s="44"/>
      <c r="S97" s="5"/>
      <c r="T97" s="5"/>
      <c r="U97" s="5"/>
      <c r="V97" s="5"/>
      <c r="X97" s="5"/>
    </row>
    <row r="98" spans="2:24" x14ac:dyDescent="0.3">
      <c r="B98" s="40"/>
      <c r="C98" s="41"/>
      <c r="D98" s="39"/>
      <c r="E98" s="41"/>
      <c r="F98" s="39"/>
      <c r="G98" s="42"/>
      <c r="H98" s="39"/>
      <c r="N98" s="44"/>
      <c r="S98" s="5"/>
      <c r="T98" s="5"/>
      <c r="U98" s="5"/>
      <c r="V98" s="5"/>
      <c r="X98" s="5"/>
    </row>
    <row r="99" spans="2:24" x14ac:dyDescent="0.3">
      <c r="B99" s="40"/>
      <c r="C99" s="41"/>
      <c r="D99" s="39"/>
      <c r="E99" s="41"/>
      <c r="F99" s="39"/>
      <c r="G99" s="42"/>
      <c r="H99" s="39"/>
      <c r="N99" s="44"/>
      <c r="S99" s="5"/>
      <c r="T99" s="5"/>
      <c r="U99" s="5"/>
      <c r="V99" s="5"/>
      <c r="X99" s="5"/>
    </row>
    <row r="100" spans="2:24" x14ac:dyDescent="0.3">
      <c r="B100" s="40"/>
      <c r="C100" s="41"/>
      <c r="D100" s="39"/>
      <c r="E100" s="41"/>
      <c r="F100" s="39"/>
      <c r="G100" s="42"/>
      <c r="H100" s="39"/>
      <c r="N100" s="44"/>
      <c r="S100" s="5"/>
      <c r="T100" s="5"/>
      <c r="U100" s="5"/>
      <c r="V100" s="5"/>
      <c r="X100" s="5"/>
    </row>
    <row r="101" spans="2:24" x14ac:dyDescent="0.3">
      <c r="B101" s="40"/>
      <c r="C101" s="41"/>
      <c r="D101" s="39"/>
      <c r="E101" s="41"/>
      <c r="F101" s="39"/>
      <c r="G101" s="42"/>
      <c r="H101" s="39"/>
      <c r="N101" s="44"/>
      <c r="S101" s="5"/>
      <c r="T101" s="5"/>
      <c r="U101" s="5"/>
      <c r="V101" s="5"/>
      <c r="X101" s="5"/>
    </row>
    <row r="102" spans="2:24" x14ac:dyDescent="0.3">
      <c r="B102" s="40"/>
      <c r="C102" s="41"/>
      <c r="D102" s="39"/>
      <c r="E102" s="41"/>
      <c r="F102" s="39"/>
      <c r="G102" s="42"/>
      <c r="H102" s="39"/>
      <c r="N102" s="44"/>
      <c r="S102" s="5"/>
      <c r="T102" s="5"/>
      <c r="U102" s="5"/>
      <c r="V102" s="5"/>
      <c r="X102" s="5"/>
    </row>
    <row r="103" spans="2:24" x14ac:dyDescent="0.3">
      <c r="B103" s="40"/>
      <c r="C103" s="41"/>
      <c r="D103" s="39"/>
      <c r="E103" s="41"/>
      <c r="F103" s="39"/>
      <c r="G103" s="42"/>
      <c r="H103" s="39"/>
      <c r="N103" s="44"/>
      <c r="S103" s="5"/>
      <c r="T103" s="5"/>
      <c r="U103" s="5"/>
      <c r="V103" s="5"/>
      <c r="X103" s="5"/>
    </row>
    <row r="104" spans="2:24" x14ac:dyDescent="0.3">
      <c r="B104" s="40"/>
      <c r="C104" s="41"/>
      <c r="D104" s="39"/>
      <c r="E104" s="41"/>
      <c r="F104" s="39"/>
      <c r="G104" s="42"/>
      <c r="H104" s="39"/>
      <c r="N104" s="44"/>
      <c r="S104" s="5"/>
      <c r="T104" s="5"/>
      <c r="U104" s="5"/>
      <c r="V104" s="5"/>
      <c r="X104" s="5"/>
    </row>
    <row r="105" spans="2:24" x14ac:dyDescent="0.3">
      <c r="B105" s="40"/>
      <c r="C105" s="41"/>
      <c r="D105" s="39"/>
      <c r="E105" s="41"/>
      <c r="F105" s="39"/>
      <c r="G105" s="42"/>
      <c r="H105" s="39"/>
      <c r="N105" s="44"/>
      <c r="S105" s="5"/>
      <c r="T105" s="5"/>
      <c r="U105" s="5"/>
      <c r="V105" s="5"/>
      <c r="X105" s="5"/>
    </row>
    <row r="106" spans="2:24" x14ac:dyDescent="0.3">
      <c r="B106" s="40"/>
      <c r="C106" s="41"/>
      <c r="D106" s="39"/>
      <c r="E106" s="41"/>
      <c r="F106" s="39"/>
      <c r="G106" s="42"/>
      <c r="H106" s="39"/>
      <c r="N106" s="44"/>
      <c r="S106" s="5"/>
      <c r="T106" s="5"/>
      <c r="U106" s="5"/>
      <c r="V106" s="5"/>
      <c r="X106" s="5"/>
    </row>
    <row r="107" spans="2:24" x14ac:dyDescent="0.3">
      <c r="B107" s="40"/>
      <c r="C107" s="41"/>
      <c r="D107" s="39"/>
      <c r="E107" s="41"/>
      <c r="F107" s="39"/>
      <c r="G107" s="42"/>
      <c r="H107" s="39"/>
      <c r="N107" s="44"/>
      <c r="S107" s="5"/>
      <c r="T107" s="5"/>
      <c r="U107" s="5"/>
      <c r="V107" s="5"/>
      <c r="X107" s="5"/>
    </row>
    <row r="108" spans="2:24" x14ac:dyDescent="0.3">
      <c r="B108" s="40"/>
      <c r="C108" s="41"/>
      <c r="D108" s="39"/>
      <c r="E108" s="41"/>
      <c r="F108" s="39"/>
      <c r="G108" s="42"/>
      <c r="H108" s="39"/>
      <c r="N108" s="44"/>
      <c r="S108" s="5"/>
      <c r="T108" s="5"/>
      <c r="U108" s="5"/>
      <c r="V108" s="5"/>
      <c r="X108" s="5"/>
    </row>
    <row r="109" spans="2:24" x14ac:dyDescent="0.3">
      <c r="B109" s="40"/>
      <c r="C109" s="41"/>
      <c r="D109" s="39"/>
      <c r="E109" s="41"/>
      <c r="F109" s="39"/>
      <c r="G109" s="42"/>
      <c r="H109" s="39"/>
      <c r="N109" s="44"/>
      <c r="S109" s="5"/>
      <c r="T109" s="5"/>
      <c r="U109" s="5"/>
      <c r="V109" s="5"/>
      <c r="X109" s="5"/>
    </row>
    <row r="110" spans="2:24" x14ac:dyDescent="0.3">
      <c r="B110" s="40"/>
      <c r="C110" s="41"/>
      <c r="D110" s="39"/>
      <c r="E110" s="41"/>
      <c r="F110" s="39"/>
      <c r="G110" s="42"/>
      <c r="H110" s="39"/>
      <c r="N110" s="44"/>
      <c r="S110" s="5"/>
      <c r="T110" s="5"/>
      <c r="U110" s="5"/>
      <c r="V110" s="5"/>
      <c r="X110" s="5"/>
    </row>
    <row r="111" spans="2:24" x14ac:dyDescent="0.3">
      <c r="B111" s="40"/>
      <c r="C111" s="41"/>
      <c r="D111" s="39"/>
      <c r="E111" s="41"/>
      <c r="F111" s="39"/>
      <c r="G111" s="42"/>
      <c r="H111" s="39"/>
      <c r="N111" s="44"/>
      <c r="S111" s="5"/>
      <c r="T111" s="5"/>
      <c r="U111" s="5"/>
      <c r="V111" s="5"/>
      <c r="X111" s="5"/>
    </row>
    <row r="112" spans="2:24" x14ac:dyDescent="0.3">
      <c r="B112" s="40"/>
      <c r="C112" s="41"/>
      <c r="D112" s="39"/>
      <c r="E112" s="41"/>
      <c r="F112" s="39"/>
      <c r="G112" s="42"/>
      <c r="H112" s="39"/>
      <c r="N112" s="44"/>
      <c r="S112" s="5"/>
      <c r="T112" s="5"/>
      <c r="U112" s="5"/>
      <c r="V112" s="5"/>
      <c r="X112" s="5"/>
    </row>
    <row r="113" spans="2:24" x14ac:dyDescent="0.3">
      <c r="B113" s="40"/>
      <c r="C113" s="41"/>
      <c r="D113" s="39"/>
      <c r="E113" s="41"/>
      <c r="F113" s="39"/>
      <c r="G113" s="42"/>
      <c r="H113" s="39"/>
      <c r="N113" s="44"/>
      <c r="S113" s="5"/>
      <c r="T113" s="5"/>
      <c r="U113" s="5"/>
      <c r="V113" s="5"/>
      <c r="X113" s="5"/>
    </row>
    <row r="114" spans="2:24" x14ac:dyDescent="0.3">
      <c r="B114" s="40"/>
      <c r="C114" s="41"/>
      <c r="D114" s="39"/>
      <c r="E114" s="41"/>
      <c r="F114" s="39"/>
      <c r="G114" s="42"/>
      <c r="H114" s="39"/>
      <c r="N114" s="44"/>
      <c r="S114" s="5"/>
      <c r="T114" s="5"/>
      <c r="U114" s="5"/>
      <c r="V114" s="5"/>
      <c r="X114" s="5"/>
    </row>
    <row r="115" spans="2:24" x14ac:dyDescent="0.3">
      <c r="B115" s="40"/>
      <c r="C115" s="41"/>
      <c r="D115" s="39"/>
      <c r="E115" s="41"/>
      <c r="F115" s="39"/>
      <c r="G115" s="42"/>
      <c r="H115" s="39"/>
      <c r="N115" s="44"/>
      <c r="S115" s="5"/>
      <c r="T115" s="5"/>
      <c r="U115" s="5"/>
      <c r="V115" s="5"/>
      <c r="X115" s="5"/>
    </row>
    <row r="116" spans="2:24" x14ac:dyDescent="0.3">
      <c r="B116" s="40"/>
      <c r="C116" s="41"/>
      <c r="D116" s="39"/>
      <c r="E116" s="41"/>
      <c r="F116" s="39"/>
      <c r="G116" s="42"/>
      <c r="H116" s="39"/>
      <c r="N116" s="44"/>
      <c r="S116" s="5"/>
      <c r="T116" s="5"/>
      <c r="U116" s="5"/>
      <c r="V116" s="5"/>
      <c r="X116" s="5"/>
    </row>
    <row r="117" spans="2:24" x14ac:dyDescent="0.3">
      <c r="B117" s="40"/>
      <c r="C117" s="41"/>
      <c r="D117" s="39"/>
      <c r="E117" s="41"/>
      <c r="F117" s="39"/>
      <c r="G117" s="42"/>
      <c r="H117" s="39"/>
      <c r="N117" s="44"/>
      <c r="S117" s="5"/>
      <c r="T117" s="5"/>
      <c r="U117" s="5"/>
      <c r="V117" s="5"/>
      <c r="X117" s="5"/>
    </row>
    <row r="118" spans="2:24" x14ac:dyDescent="0.3">
      <c r="B118" s="40"/>
      <c r="C118" s="41"/>
      <c r="D118" s="39"/>
      <c r="E118" s="41"/>
      <c r="F118" s="39"/>
      <c r="G118" s="42"/>
      <c r="H118" s="39"/>
      <c r="N118" s="44"/>
      <c r="S118" s="5"/>
      <c r="T118" s="5"/>
      <c r="U118" s="5"/>
      <c r="V118" s="5"/>
      <c r="X118" s="5"/>
    </row>
    <row r="119" spans="2:24" x14ac:dyDescent="0.3">
      <c r="B119" s="40"/>
      <c r="C119" s="41"/>
      <c r="D119" s="39"/>
      <c r="E119" s="41"/>
      <c r="F119" s="39"/>
      <c r="G119" s="42"/>
      <c r="H119" s="39"/>
      <c r="N119" s="44"/>
      <c r="S119" s="5"/>
      <c r="T119" s="5"/>
      <c r="U119" s="5"/>
      <c r="V119" s="5"/>
      <c r="X119" s="5"/>
    </row>
    <row r="120" spans="2:24" x14ac:dyDescent="0.3">
      <c r="B120" s="40"/>
      <c r="C120" s="41"/>
      <c r="D120" s="39"/>
      <c r="E120" s="41"/>
      <c r="F120" s="39"/>
      <c r="G120" s="42"/>
      <c r="H120" s="39"/>
      <c r="N120" s="44"/>
      <c r="S120" s="5"/>
      <c r="T120" s="5"/>
      <c r="U120" s="5"/>
      <c r="V120" s="5"/>
      <c r="X120" s="5"/>
    </row>
    <row r="121" spans="2:24" x14ac:dyDescent="0.3">
      <c r="B121" s="40"/>
      <c r="C121" s="41"/>
      <c r="D121" s="39"/>
      <c r="E121" s="41"/>
      <c r="F121" s="39"/>
      <c r="G121" s="42"/>
      <c r="H121" s="39"/>
      <c r="N121" s="44"/>
      <c r="S121" s="5"/>
      <c r="T121" s="5"/>
      <c r="U121" s="5"/>
      <c r="V121" s="5"/>
      <c r="X121" s="5"/>
    </row>
    <row r="122" spans="2:24" x14ac:dyDescent="0.3">
      <c r="B122" s="40"/>
      <c r="C122" s="41"/>
      <c r="D122" s="39"/>
      <c r="E122" s="41"/>
      <c r="F122" s="39"/>
      <c r="G122" s="42"/>
      <c r="H122" s="39"/>
      <c r="N122" s="44"/>
      <c r="S122" s="5"/>
      <c r="T122" s="5"/>
      <c r="U122" s="5"/>
      <c r="V122" s="5"/>
      <c r="X122" s="5"/>
    </row>
    <row r="123" spans="2:24" x14ac:dyDescent="0.3">
      <c r="B123" s="40"/>
      <c r="C123" s="41"/>
      <c r="D123" s="39"/>
      <c r="E123" s="41"/>
      <c r="F123" s="39"/>
      <c r="G123" s="42"/>
      <c r="H123" s="39"/>
      <c r="N123" s="44"/>
      <c r="S123" s="5"/>
      <c r="T123" s="5"/>
      <c r="U123" s="5"/>
      <c r="V123" s="5"/>
      <c r="X123" s="5"/>
    </row>
    <row r="124" spans="2:24" x14ac:dyDescent="0.3">
      <c r="B124" s="40"/>
      <c r="C124" s="41"/>
      <c r="D124" s="39"/>
      <c r="E124" s="41"/>
      <c r="F124" s="39"/>
      <c r="G124" s="42"/>
      <c r="H124" s="39"/>
      <c r="N124" s="44"/>
      <c r="S124" s="5"/>
      <c r="T124" s="5"/>
      <c r="U124" s="5"/>
      <c r="V124" s="5"/>
      <c r="X124" s="5"/>
    </row>
    <row r="125" spans="2:24" x14ac:dyDescent="0.3">
      <c r="B125" s="40"/>
      <c r="C125" s="41"/>
      <c r="D125" s="39"/>
      <c r="E125" s="41"/>
      <c r="F125" s="39"/>
      <c r="G125" s="42"/>
      <c r="H125" s="39"/>
      <c r="N125" s="44"/>
      <c r="S125" s="5"/>
      <c r="T125" s="5"/>
      <c r="U125" s="5"/>
      <c r="V125" s="5"/>
      <c r="X125" s="5"/>
    </row>
    <row r="126" spans="2:24" x14ac:dyDescent="0.3">
      <c r="B126" s="40"/>
      <c r="C126" s="41"/>
      <c r="D126" s="39"/>
      <c r="E126" s="41"/>
      <c r="F126" s="39"/>
      <c r="G126" s="42"/>
      <c r="H126" s="39"/>
      <c r="N126" s="44"/>
      <c r="S126" s="5"/>
      <c r="T126" s="5"/>
      <c r="U126" s="5"/>
      <c r="V126" s="5"/>
      <c r="X126" s="5"/>
    </row>
    <row r="127" spans="2:24" x14ac:dyDescent="0.3">
      <c r="B127" s="40"/>
      <c r="C127" s="41"/>
      <c r="D127" s="39"/>
      <c r="E127" s="41"/>
      <c r="F127" s="39"/>
      <c r="G127" s="42"/>
      <c r="H127" s="39"/>
      <c r="N127" s="44"/>
      <c r="S127" s="5"/>
      <c r="T127" s="5"/>
      <c r="U127" s="5"/>
      <c r="V127" s="5"/>
      <c r="X127" s="5"/>
    </row>
    <row r="128" spans="2:24" x14ac:dyDescent="0.3">
      <c r="B128" s="40"/>
      <c r="C128" s="41"/>
      <c r="D128" s="39"/>
      <c r="E128" s="41"/>
      <c r="F128" s="39"/>
      <c r="G128" s="42"/>
      <c r="H128" s="39"/>
      <c r="N128" s="44"/>
      <c r="S128" s="5"/>
      <c r="T128" s="5"/>
      <c r="U128" s="5"/>
      <c r="V128" s="5"/>
      <c r="X128" s="5"/>
    </row>
    <row r="129" spans="2:24" x14ac:dyDescent="0.3">
      <c r="B129" s="40"/>
      <c r="C129" s="41"/>
      <c r="D129" s="39"/>
      <c r="E129" s="41"/>
      <c r="F129" s="39"/>
      <c r="G129" s="42"/>
      <c r="H129" s="39"/>
      <c r="N129" s="44"/>
      <c r="S129" s="5"/>
      <c r="T129" s="5"/>
      <c r="U129" s="5"/>
      <c r="V129" s="5"/>
      <c r="X129" s="5"/>
    </row>
    <row r="130" spans="2:24" x14ac:dyDescent="0.3">
      <c r="B130" s="40"/>
      <c r="C130" s="41"/>
      <c r="D130" s="39"/>
      <c r="E130" s="41"/>
      <c r="F130" s="39"/>
      <c r="G130" s="42"/>
      <c r="H130" s="39"/>
      <c r="N130" s="44"/>
      <c r="S130" s="5"/>
      <c r="T130" s="5"/>
      <c r="U130" s="5"/>
      <c r="V130" s="5"/>
      <c r="X130" s="5"/>
    </row>
    <row r="131" spans="2:24" x14ac:dyDescent="0.3">
      <c r="B131" s="40"/>
      <c r="C131" s="41"/>
      <c r="D131" s="39"/>
      <c r="E131" s="41"/>
      <c r="F131" s="39"/>
      <c r="G131" s="42"/>
      <c r="H131" s="39"/>
      <c r="N131" s="44"/>
      <c r="S131" s="5"/>
      <c r="T131" s="5"/>
      <c r="U131" s="5"/>
      <c r="V131" s="5"/>
      <c r="X131" s="5"/>
    </row>
    <row r="132" spans="2:24" x14ac:dyDescent="0.3">
      <c r="B132" s="40"/>
      <c r="C132" s="41"/>
      <c r="D132" s="39"/>
      <c r="E132" s="41"/>
      <c r="F132" s="39"/>
      <c r="G132" s="42"/>
      <c r="H132" s="39"/>
      <c r="N132" s="44"/>
      <c r="S132" s="5"/>
      <c r="T132" s="5"/>
      <c r="U132" s="5"/>
      <c r="V132" s="5"/>
      <c r="X132" s="5"/>
    </row>
    <row r="133" spans="2:24" x14ac:dyDescent="0.3">
      <c r="B133" s="40"/>
      <c r="C133" s="41"/>
      <c r="D133" s="39"/>
      <c r="E133" s="41"/>
      <c r="F133" s="39"/>
      <c r="G133" s="42"/>
      <c r="H133" s="39"/>
      <c r="N133" s="44"/>
      <c r="S133" s="5"/>
      <c r="T133" s="5"/>
      <c r="U133" s="5"/>
      <c r="V133" s="5"/>
      <c r="X133" s="5"/>
    </row>
    <row r="134" spans="2:24" x14ac:dyDescent="0.3">
      <c r="B134" s="40"/>
      <c r="C134" s="41"/>
      <c r="D134" s="39"/>
      <c r="E134" s="41"/>
      <c r="F134" s="39"/>
      <c r="G134" s="42"/>
      <c r="H134" s="39"/>
      <c r="N134" s="44"/>
      <c r="S134" s="5"/>
      <c r="T134" s="5"/>
      <c r="U134" s="5"/>
      <c r="V134" s="5"/>
      <c r="X134" s="5"/>
    </row>
    <row r="135" spans="2:24" x14ac:dyDescent="0.3">
      <c r="B135" s="40"/>
      <c r="C135" s="41"/>
      <c r="D135" s="39"/>
      <c r="E135" s="41"/>
      <c r="F135" s="39"/>
      <c r="G135" s="42"/>
      <c r="H135" s="39"/>
      <c r="N135" s="44"/>
      <c r="S135" s="5"/>
      <c r="T135" s="5"/>
      <c r="U135" s="5"/>
      <c r="V135" s="5"/>
      <c r="X135" s="5"/>
    </row>
    <row r="136" spans="2:24" x14ac:dyDescent="0.3">
      <c r="B136" s="40"/>
      <c r="C136" s="41"/>
      <c r="D136" s="39"/>
      <c r="E136" s="41"/>
      <c r="F136" s="39"/>
      <c r="G136" s="42"/>
      <c r="H136" s="39"/>
      <c r="N136" s="44"/>
      <c r="S136" s="5"/>
      <c r="T136" s="5"/>
      <c r="U136" s="5"/>
      <c r="V136" s="5"/>
      <c r="X136" s="5"/>
    </row>
    <row r="137" spans="2:24" x14ac:dyDescent="0.3">
      <c r="B137" s="40"/>
      <c r="C137" s="41"/>
      <c r="D137" s="39"/>
      <c r="E137" s="41"/>
      <c r="F137" s="39"/>
      <c r="G137" s="42"/>
      <c r="H137" s="39"/>
      <c r="N137" s="44"/>
      <c r="S137" s="5"/>
      <c r="T137" s="5"/>
      <c r="U137" s="5"/>
      <c r="V137" s="5"/>
      <c r="X137" s="5"/>
    </row>
    <row r="138" spans="2:24" x14ac:dyDescent="0.3">
      <c r="B138" s="40"/>
      <c r="C138" s="41"/>
      <c r="D138" s="39"/>
      <c r="E138" s="41"/>
      <c r="F138" s="39"/>
      <c r="G138" s="42"/>
      <c r="H138" s="39"/>
      <c r="N138" s="44"/>
      <c r="S138" s="5"/>
      <c r="T138" s="5"/>
      <c r="U138" s="5"/>
      <c r="V138" s="5"/>
      <c r="X138" s="5"/>
    </row>
    <row r="139" spans="2:24" x14ac:dyDescent="0.3">
      <c r="B139" s="40"/>
      <c r="C139" s="41"/>
      <c r="D139" s="39"/>
      <c r="E139" s="41"/>
      <c r="F139" s="39"/>
      <c r="G139" s="42"/>
      <c r="H139" s="39"/>
      <c r="N139" s="44"/>
      <c r="S139" s="5"/>
      <c r="T139" s="5"/>
      <c r="U139" s="5"/>
      <c r="V139" s="5"/>
      <c r="X139" s="5"/>
    </row>
    <row r="140" spans="2:24" x14ac:dyDescent="0.3">
      <c r="B140" s="40"/>
      <c r="C140" s="41"/>
      <c r="D140" s="39"/>
      <c r="E140" s="41"/>
      <c r="F140" s="39"/>
      <c r="G140" s="42"/>
      <c r="H140" s="39"/>
      <c r="N140" s="44"/>
      <c r="S140" s="5"/>
      <c r="T140" s="5"/>
      <c r="U140" s="5"/>
      <c r="V140" s="5"/>
      <c r="X140" s="5"/>
    </row>
    <row r="141" spans="2:24" x14ac:dyDescent="0.3">
      <c r="B141" s="40"/>
      <c r="C141" s="41"/>
      <c r="D141" s="39"/>
      <c r="E141" s="41"/>
      <c r="F141" s="39"/>
      <c r="G141" s="42"/>
      <c r="H141" s="39"/>
      <c r="N141" s="44"/>
      <c r="S141" s="5"/>
      <c r="T141" s="5"/>
      <c r="U141" s="5"/>
      <c r="V141" s="5"/>
      <c r="X141" s="5"/>
    </row>
    <row r="142" spans="2:24" x14ac:dyDescent="0.3">
      <c r="B142" s="40"/>
      <c r="C142" s="41"/>
      <c r="D142" s="39"/>
      <c r="E142" s="41"/>
      <c r="F142" s="39"/>
      <c r="G142" s="42"/>
      <c r="H142" s="39"/>
      <c r="N142" s="44"/>
      <c r="S142" s="5"/>
      <c r="T142" s="5"/>
      <c r="U142" s="5"/>
      <c r="V142" s="5"/>
      <c r="X142" s="5"/>
    </row>
    <row r="143" spans="2:24" x14ac:dyDescent="0.3">
      <c r="B143" s="40"/>
      <c r="C143" s="41"/>
      <c r="D143" s="39"/>
      <c r="E143" s="41"/>
      <c r="F143" s="39"/>
      <c r="G143" s="42"/>
      <c r="H143" s="39"/>
      <c r="N143" s="44"/>
      <c r="S143" s="5"/>
      <c r="T143" s="5"/>
      <c r="U143" s="5"/>
      <c r="V143" s="5"/>
      <c r="X143" s="5"/>
    </row>
    <row r="144" spans="2:24" x14ac:dyDescent="0.3">
      <c r="B144" s="40"/>
      <c r="C144" s="41"/>
      <c r="D144" s="39"/>
      <c r="E144" s="41"/>
      <c r="F144" s="39"/>
      <c r="G144" s="42"/>
      <c r="H144" s="39"/>
      <c r="N144" s="44"/>
      <c r="S144" s="5"/>
      <c r="T144" s="5"/>
      <c r="U144" s="5"/>
      <c r="V144" s="5"/>
      <c r="X144" s="5"/>
    </row>
    <row r="145" spans="2:24" x14ac:dyDescent="0.3">
      <c r="B145" s="40"/>
      <c r="C145" s="41"/>
      <c r="D145" s="39"/>
      <c r="E145" s="41"/>
      <c r="F145" s="39"/>
      <c r="G145" s="42"/>
      <c r="H145" s="39"/>
      <c r="N145" s="44"/>
      <c r="S145" s="5"/>
      <c r="T145" s="5"/>
      <c r="U145" s="5"/>
      <c r="V145" s="5"/>
      <c r="X145" s="5"/>
    </row>
    <row r="146" spans="2:24" x14ac:dyDescent="0.3">
      <c r="B146" s="40"/>
      <c r="C146" s="41"/>
      <c r="D146" s="39"/>
      <c r="E146" s="41"/>
      <c r="F146" s="39"/>
      <c r="G146" s="42"/>
      <c r="H146" s="39"/>
      <c r="N146" s="44"/>
      <c r="S146" s="5"/>
      <c r="T146" s="5"/>
      <c r="U146" s="5"/>
      <c r="V146" s="5"/>
      <c r="X146" s="5"/>
    </row>
    <row r="147" spans="2:24" x14ac:dyDescent="0.3">
      <c r="B147" s="40"/>
      <c r="C147" s="41"/>
      <c r="D147" s="39"/>
      <c r="E147" s="41"/>
      <c r="F147" s="39"/>
      <c r="G147" s="42"/>
      <c r="H147" s="39"/>
      <c r="N147" s="44"/>
      <c r="S147" s="5"/>
      <c r="T147" s="5"/>
      <c r="U147" s="5"/>
      <c r="V147" s="5"/>
      <c r="X147" s="5"/>
    </row>
    <row r="148" spans="2:24" x14ac:dyDescent="0.3">
      <c r="B148" s="40"/>
      <c r="C148" s="41"/>
      <c r="D148" s="39"/>
      <c r="E148" s="41"/>
      <c r="F148" s="39"/>
      <c r="G148" s="42"/>
      <c r="H148" s="39"/>
      <c r="N148" s="44"/>
      <c r="S148" s="5"/>
      <c r="T148" s="5"/>
      <c r="U148" s="5"/>
      <c r="V148" s="5"/>
      <c r="X148" s="5"/>
    </row>
    <row r="149" spans="2:24" x14ac:dyDescent="0.3">
      <c r="B149" s="40"/>
      <c r="C149" s="41"/>
      <c r="D149" s="39"/>
      <c r="E149" s="41"/>
      <c r="F149" s="39"/>
      <c r="G149" s="42"/>
      <c r="H149" s="39"/>
      <c r="N149" s="44"/>
      <c r="S149" s="5"/>
      <c r="T149" s="5"/>
      <c r="U149" s="5"/>
      <c r="V149" s="5"/>
      <c r="X149" s="5"/>
    </row>
    <row r="150" spans="2:24" x14ac:dyDescent="0.3">
      <c r="B150" s="40"/>
      <c r="C150" s="41"/>
      <c r="D150" s="39"/>
      <c r="E150" s="41"/>
      <c r="F150" s="39"/>
      <c r="G150" s="42"/>
      <c r="H150" s="39"/>
      <c r="N150" s="44"/>
      <c r="S150" s="5"/>
      <c r="T150" s="5"/>
      <c r="U150" s="5"/>
      <c r="V150" s="5"/>
      <c r="X150" s="5"/>
    </row>
    <row r="151" spans="2:24" x14ac:dyDescent="0.3">
      <c r="B151" s="40"/>
      <c r="C151" s="41"/>
      <c r="D151" s="39"/>
      <c r="E151" s="41"/>
      <c r="F151" s="39"/>
      <c r="G151" s="42"/>
      <c r="H151" s="39"/>
      <c r="N151" s="44"/>
      <c r="S151" s="5"/>
      <c r="T151" s="5"/>
      <c r="U151" s="5"/>
      <c r="V151" s="5"/>
      <c r="X151" s="5"/>
    </row>
    <row r="152" spans="2:24" x14ac:dyDescent="0.3">
      <c r="B152" s="40"/>
      <c r="C152" s="41"/>
      <c r="D152" s="39"/>
      <c r="E152" s="41"/>
      <c r="F152" s="39"/>
      <c r="G152" s="42"/>
      <c r="H152" s="39"/>
      <c r="N152" s="44"/>
      <c r="S152" s="5"/>
      <c r="T152" s="5"/>
      <c r="U152" s="5"/>
      <c r="V152" s="5"/>
      <c r="X152" s="5"/>
    </row>
    <row r="153" spans="2:24" x14ac:dyDescent="0.3">
      <c r="B153" s="40"/>
      <c r="C153" s="41"/>
      <c r="D153" s="39"/>
      <c r="E153" s="41"/>
      <c r="F153" s="39"/>
      <c r="G153" s="42"/>
      <c r="H153" s="39"/>
      <c r="N153" s="44"/>
      <c r="S153" s="5"/>
      <c r="T153" s="5"/>
      <c r="U153" s="5"/>
      <c r="V153" s="5"/>
      <c r="X153" s="5"/>
    </row>
    <row r="154" spans="2:24" x14ac:dyDescent="0.3">
      <c r="B154" s="40"/>
      <c r="C154" s="41"/>
      <c r="D154" s="39"/>
      <c r="E154" s="41"/>
      <c r="F154" s="39"/>
      <c r="G154" s="42"/>
      <c r="H154" s="39"/>
      <c r="N154" s="44"/>
      <c r="S154" s="5"/>
      <c r="T154" s="5"/>
      <c r="U154" s="5"/>
      <c r="V154" s="5"/>
      <c r="X154" s="5"/>
    </row>
    <row r="155" spans="2:24" x14ac:dyDescent="0.3">
      <c r="B155" s="40"/>
      <c r="C155" s="41"/>
      <c r="D155" s="39"/>
      <c r="E155" s="41"/>
      <c r="F155" s="39"/>
      <c r="G155" s="42"/>
      <c r="H155" s="39"/>
      <c r="N155" s="44"/>
      <c r="S155" s="5"/>
      <c r="T155" s="5"/>
      <c r="U155" s="5"/>
      <c r="V155" s="5"/>
      <c r="X155" s="5"/>
    </row>
    <row r="156" spans="2:24" x14ac:dyDescent="0.3">
      <c r="B156" s="40"/>
      <c r="C156" s="41"/>
      <c r="D156" s="39"/>
      <c r="E156" s="41"/>
      <c r="F156" s="39"/>
      <c r="G156" s="42"/>
      <c r="H156" s="39"/>
      <c r="N156" s="44"/>
      <c r="S156" s="5"/>
      <c r="T156" s="5"/>
      <c r="U156" s="5"/>
      <c r="V156" s="5"/>
      <c r="X156" s="5"/>
    </row>
    <row r="157" spans="2:24" x14ac:dyDescent="0.3">
      <c r="B157" s="40"/>
      <c r="C157" s="41"/>
      <c r="D157" s="39"/>
      <c r="E157" s="41"/>
      <c r="F157" s="39"/>
      <c r="G157" s="42"/>
      <c r="H157" s="39"/>
      <c r="N157" s="44"/>
      <c r="S157" s="5"/>
      <c r="T157" s="5"/>
      <c r="U157" s="5"/>
      <c r="V157" s="5"/>
      <c r="X157" s="5"/>
    </row>
    <row r="158" spans="2:24" x14ac:dyDescent="0.3">
      <c r="B158" s="40"/>
      <c r="C158" s="41"/>
      <c r="D158" s="39"/>
      <c r="E158" s="41"/>
      <c r="F158" s="39"/>
      <c r="G158" s="42"/>
      <c r="H158" s="39"/>
      <c r="N158" s="44"/>
      <c r="S158" s="5"/>
      <c r="T158" s="5"/>
      <c r="U158" s="5"/>
      <c r="V158" s="5"/>
      <c r="X158" s="5"/>
    </row>
    <row r="159" spans="2:24" x14ac:dyDescent="0.3">
      <c r="B159" s="40"/>
      <c r="C159" s="41"/>
      <c r="D159" s="39"/>
      <c r="E159" s="41"/>
      <c r="F159" s="39"/>
      <c r="G159" s="42"/>
      <c r="H159" s="39"/>
      <c r="N159" s="44"/>
      <c r="S159" s="5"/>
      <c r="T159" s="5"/>
      <c r="U159" s="5"/>
      <c r="V159" s="5"/>
      <c r="X159" s="5"/>
    </row>
    <row r="160" spans="2:24" x14ac:dyDescent="0.3">
      <c r="B160" s="40"/>
      <c r="C160" s="41"/>
      <c r="D160" s="39"/>
      <c r="E160" s="41"/>
      <c r="F160" s="39"/>
      <c r="G160" s="42"/>
      <c r="H160" s="39"/>
      <c r="N160" s="44"/>
      <c r="S160" s="5"/>
      <c r="T160" s="5"/>
      <c r="U160" s="5"/>
      <c r="V160" s="5"/>
      <c r="X160" s="5"/>
    </row>
    <row r="161" spans="2:24" x14ac:dyDescent="0.3">
      <c r="B161" s="40"/>
      <c r="C161" s="41"/>
      <c r="D161" s="39"/>
      <c r="E161" s="41"/>
      <c r="F161" s="39"/>
      <c r="G161" s="42"/>
      <c r="H161" s="39"/>
      <c r="N161" s="44"/>
      <c r="S161" s="5"/>
      <c r="T161" s="5"/>
      <c r="U161" s="5"/>
      <c r="V161" s="5"/>
      <c r="X161" s="5"/>
    </row>
    <row r="162" spans="2:24" x14ac:dyDescent="0.3">
      <c r="B162" s="40"/>
      <c r="C162" s="41"/>
      <c r="D162" s="39"/>
      <c r="E162" s="41"/>
      <c r="F162" s="39"/>
      <c r="G162" s="42"/>
      <c r="H162" s="39"/>
      <c r="N162" s="44"/>
      <c r="S162" s="5"/>
      <c r="T162" s="5"/>
      <c r="U162" s="5"/>
      <c r="V162" s="5"/>
      <c r="X162" s="5"/>
    </row>
    <row r="163" spans="2:24" x14ac:dyDescent="0.3">
      <c r="B163" s="40"/>
      <c r="C163" s="41"/>
      <c r="D163" s="39"/>
      <c r="E163" s="41"/>
      <c r="F163" s="39"/>
      <c r="G163" s="42"/>
      <c r="H163" s="39"/>
      <c r="N163" s="44"/>
      <c r="S163" s="5"/>
      <c r="T163" s="5"/>
      <c r="U163" s="5"/>
      <c r="V163" s="5"/>
      <c r="X163" s="5"/>
    </row>
    <row r="164" spans="2:24" x14ac:dyDescent="0.3">
      <c r="B164" s="40"/>
      <c r="C164" s="41"/>
      <c r="D164" s="39"/>
      <c r="E164" s="41"/>
      <c r="F164" s="39"/>
      <c r="G164" s="42"/>
      <c r="H164" s="39"/>
      <c r="N164" s="44"/>
      <c r="S164" s="5"/>
      <c r="T164" s="5"/>
      <c r="U164" s="5"/>
      <c r="V164" s="5"/>
      <c r="X164" s="5"/>
    </row>
    <row r="165" spans="2:24" x14ac:dyDescent="0.3">
      <c r="B165" s="40"/>
      <c r="C165" s="41"/>
      <c r="D165" s="39"/>
      <c r="E165" s="41"/>
      <c r="F165" s="39"/>
      <c r="G165" s="42"/>
      <c r="H165" s="39"/>
      <c r="N165" s="44"/>
      <c r="S165" s="5"/>
      <c r="T165" s="5"/>
      <c r="U165" s="5"/>
      <c r="V165" s="5"/>
      <c r="X165" s="5"/>
    </row>
    <row r="166" spans="2:24" x14ac:dyDescent="0.3">
      <c r="B166" s="40"/>
      <c r="C166" s="41"/>
      <c r="D166" s="39"/>
      <c r="E166" s="41"/>
      <c r="F166" s="39"/>
      <c r="G166" s="42"/>
      <c r="H166" s="39"/>
      <c r="N166" s="44"/>
      <c r="S166" s="5"/>
      <c r="T166" s="5"/>
      <c r="U166" s="5"/>
      <c r="V166" s="5"/>
      <c r="X166" s="5"/>
    </row>
    <row r="167" spans="2:24" x14ac:dyDescent="0.3">
      <c r="B167" s="40"/>
      <c r="C167" s="41"/>
      <c r="D167" s="39"/>
      <c r="E167" s="41"/>
      <c r="F167" s="39"/>
      <c r="G167" s="42"/>
      <c r="H167" s="39"/>
      <c r="N167" s="44"/>
      <c r="S167" s="5"/>
      <c r="T167" s="5"/>
      <c r="U167" s="5"/>
      <c r="V167" s="5"/>
      <c r="X167" s="5"/>
    </row>
    <row r="168" spans="2:24" x14ac:dyDescent="0.3">
      <c r="B168" s="40"/>
      <c r="C168" s="41"/>
      <c r="D168" s="39"/>
      <c r="E168" s="41"/>
      <c r="F168" s="39"/>
      <c r="G168" s="42"/>
      <c r="H168" s="39"/>
      <c r="N168" s="44"/>
      <c r="S168" s="5"/>
      <c r="T168" s="5"/>
      <c r="U168" s="5"/>
      <c r="V168" s="5"/>
      <c r="X168" s="5"/>
    </row>
    <row r="169" spans="2:24" x14ac:dyDescent="0.3">
      <c r="B169" s="40"/>
      <c r="C169" s="41"/>
      <c r="D169" s="39"/>
      <c r="E169" s="41"/>
      <c r="F169" s="39"/>
      <c r="G169" s="42"/>
      <c r="H169" s="39"/>
      <c r="N169" s="44"/>
      <c r="S169" s="5"/>
      <c r="T169" s="5"/>
      <c r="U169" s="5"/>
      <c r="V169" s="5"/>
      <c r="X169" s="5"/>
    </row>
    <row r="170" spans="2:24" x14ac:dyDescent="0.3">
      <c r="B170" s="40"/>
      <c r="C170" s="41"/>
      <c r="D170" s="39"/>
      <c r="E170" s="41"/>
      <c r="F170" s="39"/>
      <c r="G170" s="42"/>
      <c r="H170" s="39"/>
      <c r="N170" s="44"/>
      <c r="S170" s="5"/>
      <c r="T170" s="5"/>
      <c r="U170" s="5"/>
      <c r="V170" s="5"/>
      <c r="X170" s="5"/>
    </row>
    <row r="171" spans="2:24" x14ac:dyDescent="0.3">
      <c r="B171" s="40"/>
      <c r="C171" s="41"/>
      <c r="D171" s="39"/>
      <c r="E171" s="41"/>
      <c r="F171" s="39"/>
      <c r="G171" s="42"/>
      <c r="H171" s="39"/>
      <c r="N171" s="44"/>
      <c r="S171" s="5"/>
      <c r="T171" s="5"/>
      <c r="U171" s="5"/>
      <c r="V171" s="5"/>
      <c r="X171" s="5"/>
    </row>
    <row r="172" spans="2:24" x14ac:dyDescent="0.3">
      <c r="B172" s="40"/>
      <c r="C172" s="41"/>
      <c r="D172" s="39"/>
      <c r="E172" s="41"/>
      <c r="F172" s="39"/>
      <c r="G172" s="42"/>
      <c r="H172" s="39"/>
      <c r="N172" s="44"/>
      <c r="S172" s="5"/>
      <c r="T172" s="5"/>
      <c r="U172" s="5"/>
      <c r="V172" s="5"/>
      <c r="X172" s="5"/>
    </row>
    <row r="173" spans="2:24" x14ac:dyDescent="0.3">
      <c r="B173" s="40"/>
      <c r="C173" s="41"/>
      <c r="D173" s="39"/>
      <c r="E173" s="41"/>
      <c r="F173" s="39"/>
      <c r="G173" s="42"/>
      <c r="H173" s="39"/>
      <c r="N173" s="44"/>
      <c r="S173" s="5"/>
      <c r="T173" s="5"/>
      <c r="U173" s="5"/>
      <c r="V173" s="5"/>
      <c r="X173" s="5"/>
    </row>
    <row r="174" spans="2:24" x14ac:dyDescent="0.3">
      <c r="B174" s="40"/>
      <c r="C174" s="41"/>
      <c r="D174" s="39"/>
      <c r="E174" s="41"/>
      <c r="F174" s="39"/>
      <c r="G174" s="42"/>
      <c r="H174" s="39"/>
      <c r="N174" s="44"/>
      <c r="S174" s="5"/>
      <c r="T174" s="5"/>
      <c r="U174" s="5"/>
      <c r="V174" s="5"/>
      <c r="X174" s="5"/>
    </row>
    <row r="175" spans="2:24" x14ac:dyDescent="0.3">
      <c r="B175" s="40"/>
      <c r="C175" s="41"/>
      <c r="D175" s="39"/>
      <c r="E175" s="41"/>
      <c r="F175" s="39"/>
      <c r="G175" s="42"/>
      <c r="H175" s="39"/>
      <c r="N175" s="44"/>
      <c r="S175" s="5"/>
      <c r="T175" s="5"/>
      <c r="U175" s="5"/>
      <c r="V175" s="5"/>
      <c r="X175" s="5"/>
    </row>
    <row r="176" spans="2:24" x14ac:dyDescent="0.3">
      <c r="B176" s="40"/>
      <c r="C176" s="41"/>
      <c r="D176" s="39"/>
      <c r="E176" s="41"/>
      <c r="F176" s="39"/>
      <c r="G176" s="42"/>
      <c r="H176" s="39"/>
      <c r="N176" s="44"/>
      <c r="S176" s="5"/>
      <c r="T176" s="5"/>
      <c r="U176" s="5"/>
      <c r="V176" s="5"/>
      <c r="X176" s="5"/>
    </row>
    <row r="177" spans="2:24" x14ac:dyDescent="0.3">
      <c r="B177" s="40"/>
      <c r="C177" s="41"/>
      <c r="D177" s="39"/>
      <c r="E177" s="41"/>
      <c r="F177" s="39"/>
      <c r="G177" s="42"/>
      <c r="H177" s="39"/>
      <c r="N177" s="44"/>
      <c r="S177" s="5"/>
      <c r="T177" s="5"/>
      <c r="U177" s="5"/>
      <c r="V177" s="5"/>
      <c r="X177" s="5"/>
    </row>
    <row r="178" spans="2:24" x14ac:dyDescent="0.3">
      <c r="B178" s="40"/>
      <c r="C178" s="41"/>
      <c r="D178" s="39"/>
      <c r="E178" s="41"/>
      <c r="F178" s="39"/>
      <c r="G178" s="42"/>
      <c r="H178" s="39"/>
      <c r="N178" s="44"/>
      <c r="S178" s="5"/>
      <c r="T178" s="5"/>
      <c r="U178" s="5"/>
      <c r="V178" s="5"/>
      <c r="X178" s="5"/>
    </row>
    <row r="179" spans="2:24" x14ac:dyDescent="0.3">
      <c r="B179" s="40"/>
      <c r="C179" s="41"/>
      <c r="D179" s="39"/>
      <c r="E179" s="41"/>
      <c r="F179" s="39"/>
      <c r="G179" s="42"/>
      <c r="H179" s="39"/>
      <c r="N179" s="44"/>
      <c r="S179" s="5"/>
      <c r="T179" s="5"/>
      <c r="U179" s="5"/>
      <c r="V179" s="5"/>
      <c r="X179" s="5"/>
    </row>
    <row r="180" spans="2:24" x14ac:dyDescent="0.3">
      <c r="B180" s="40"/>
      <c r="C180" s="41"/>
      <c r="D180" s="39"/>
      <c r="E180" s="41"/>
      <c r="F180" s="39"/>
      <c r="G180" s="42"/>
      <c r="H180" s="39"/>
      <c r="N180" s="44"/>
      <c r="S180" s="5"/>
      <c r="T180" s="5"/>
      <c r="U180" s="5"/>
      <c r="V180" s="5"/>
      <c r="X180" s="5"/>
    </row>
    <row r="181" spans="2:24" x14ac:dyDescent="0.3">
      <c r="B181" s="40"/>
      <c r="C181" s="41"/>
      <c r="D181" s="39"/>
      <c r="E181" s="41"/>
      <c r="F181" s="39"/>
      <c r="G181" s="42"/>
      <c r="H181" s="39"/>
      <c r="N181" s="44"/>
      <c r="S181" s="5"/>
      <c r="T181" s="5"/>
      <c r="U181" s="5"/>
      <c r="V181" s="5"/>
      <c r="X181" s="5"/>
    </row>
    <row r="182" spans="2:24" x14ac:dyDescent="0.3">
      <c r="B182" s="40"/>
      <c r="C182" s="41"/>
      <c r="D182" s="39"/>
      <c r="E182" s="41"/>
      <c r="F182" s="39"/>
      <c r="G182" s="42"/>
      <c r="H182" s="39"/>
      <c r="N182" s="44"/>
      <c r="S182" s="5"/>
      <c r="T182" s="5"/>
      <c r="U182" s="5"/>
      <c r="V182" s="5"/>
      <c r="X182" s="5"/>
    </row>
    <row r="183" spans="2:24" x14ac:dyDescent="0.3">
      <c r="B183" s="40"/>
      <c r="C183" s="41"/>
      <c r="D183" s="39"/>
      <c r="E183" s="41"/>
      <c r="F183" s="39"/>
      <c r="G183" s="42"/>
      <c r="H183" s="39"/>
      <c r="N183" s="44"/>
      <c r="S183" s="5"/>
      <c r="T183" s="5"/>
      <c r="U183" s="5"/>
      <c r="V183" s="5"/>
      <c r="X183" s="5"/>
    </row>
    <row r="184" spans="2:24" x14ac:dyDescent="0.3">
      <c r="B184" s="40"/>
      <c r="C184" s="41"/>
      <c r="D184" s="39"/>
      <c r="E184" s="41"/>
      <c r="F184" s="39"/>
      <c r="G184" s="42"/>
      <c r="H184" s="39"/>
      <c r="N184" s="44"/>
      <c r="S184" s="5"/>
      <c r="T184" s="5"/>
      <c r="U184" s="5"/>
      <c r="V184" s="5"/>
      <c r="X184" s="5"/>
    </row>
    <row r="185" spans="2:24" x14ac:dyDescent="0.3">
      <c r="B185" s="40"/>
      <c r="C185" s="41"/>
      <c r="D185" s="39"/>
      <c r="E185" s="41"/>
      <c r="F185" s="39"/>
      <c r="G185" s="42"/>
      <c r="H185" s="39"/>
      <c r="N185" s="44"/>
      <c r="S185" s="5"/>
      <c r="T185" s="5"/>
      <c r="U185" s="5"/>
      <c r="V185" s="5"/>
      <c r="X185" s="5"/>
    </row>
    <row r="186" spans="2:24" x14ac:dyDescent="0.3">
      <c r="B186" s="40"/>
      <c r="C186" s="41"/>
      <c r="D186" s="39"/>
      <c r="E186" s="41"/>
      <c r="F186" s="39"/>
      <c r="G186" s="42"/>
      <c r="H186" s="39"/>
      <c r="N186" s="44"/>
      <c r="S186" s="5"/>
      <c r="T186" s="5"/>
      <c r="U186" s="5"/>
      <c r="V186" s="5"/>
      <c r="X186" s="5"/>
    </row>
    <row r="187" spans="2:24" x14ac:dyDescent="0.3">
      <c r="B187" s="40"/>
      <c r="C187" s="41"/>
      <c r="D187" s="39"/>
      <c r="E187" s="41"/>
      <c r="F187" s="39"/>
      <c r="G187" s="42"/>
      <c r="H187" s="39"/>
      <c r="N187" s="44"/>
      <c r="S187" s="5"/>
      <c r="T187" s="5"/>
      <c r="U187" s="5"/>
      <c r="V187" s="5"/>
      <c r="X187" s="5"/>
    </row>
    <row r="188" spans="2:24" x14ac:dyDescent="0.3">
      <c r="B188" s="40"/>
      <c r="C188" s="41"/>
      <c r="D188" s="39"/>
      <c r="E188" s="41"/>
      <c r="F188" s="39"/>
      <c r="G188" s="42"/>
      <c r="H188" s="39"/>
      <c r="N188" s="44"/>
      <c r="S188" s="5"/>
      <c r="T188" s="5"/>
      <c r="U188" s="5"/>
      <c r="V188" s="5"/>
      <c r="X188" s="5"/>
    </row>
    <row r="189" spans="2:24" x14ac:dyDescent="0.3">
      <c r="B189" s="40"/>
      <c r="C189" s="41"/>
      <c r="D189" s="39"/>
      <c r="E189" s="41"/>
      <c r="F189" s="39"/>
      <c r="G189" s="42"/>
      <c r="H189" s="39"/>
      <c r="N189" s="44"/>
      <c r="S189" s="5"/>
      <c r="T189" s="5"/>
      <c r="U189" s="5"/>
      <c r="V189" s="5"/>
      <c r="X189" s="5"/>
    </row>
    <row r="190" spans="2:24" x14ac:dyDescent="0.3">
      <c r="B190" s="40"/>
      <c r="C190" s="41"/>
      <c r="D190" s="39"/>
      <c r="E190" s="41"/>
      <c r="F190" s="39"/>
      <c r="G190" s="42"/>
      <c r="H190" s="39"/>
      <c r="N190" s="44"/>
      <c r="S190" s="5"/>
      <c r="T190" s="5"/>
      <c r="U190" s="5"/>
      <c r="V190" s="5"/>
      <c r="X190" s="5"/>
    </row>
    <row r="191" spans="2:24" x14ac:dyDescent="0.3">
      <c r="B191" s="40"/>
      <c r="C191" s="41"/>
      <c r="D191" s="39"/>
      <c r="E191" s="41"/>
      <c r="F191" s="39"/>
      <c r="G191" s="42"/>
      <c r="H191" s="39"/>
      <c r="N191" s="44"/>
      <c r="S191" s="5"/>
      <c r="T191" s="5"/>
      <c r="U191" s="5"/>
      <c r="V191" s="5"/>
      <c r="X191" s="5"/>
    </row>
    <row r="192" spans="2:24" x14ac:dyDescent="0.3">
      <c r="B192" s="40"/>
      <c r="C192" s="41"/>
      <c r="D192" s="39"/>
      <c r="E192" s="41"/>
      <c r="F192" s="39"/>
      <c r="G192" s="42"/>
      <c r="H192" s="39"/>
      <c r="N192" s="44"/>
      <c r="S192" s="5"/>
      <c r="T192" s="5"/>
      <c r="U192" s="5"/>
      <c r="V192" s="5"/>
      <c r="X192" s="5"/>
    </row>
    <row r="193" spans="2:24" x14ac:dyDescent="0.3">
      <c r="B193" s="40"/>
      <c r="C193" s="41"/>
      <c r="D193" s="39"/>
      <c r="E193" s="41"/>
      <c r="F193" s="39"/>
      <c r="G193" s="42"/>
      <c r="H193" s="39"/>
      <c r="N193" s="44"/>
      <c r="S193" s="5"/>
      <c r="T193" s="5"/>
      <c r="U193" s="5"/>
      <c r="V193" s="5"/>
      <c r="X193" s="5"/>
    </row>
    <row r="194" spans="2:24" x14ac:dyDescent="0.3">
      <c r="B194" s="40"/>
      <c r="C194" s="41"/>
      <c r="D194" s="39"/>
      <c r="E194" s="41"/>
      <c r="F194" s="39"/>
      <c r="G194" s="42"/>
      <c r="H194" s="39"/>
      <c r="N194" s="44"/>
      <c r="S194" s="5"/>
      <c r="T194" s="5"/>
      <c r="U194" s="5"/>
      <c r="V194" s="5"/>
      <c r="X194" s="5"/>
    </row>
    <row r="195" spans="2:24" x14ac:dyDescent="0.3">
      <c r="B195" s="40"/>
      <c r="C195" s="41"/>
      <c r="D195" s="39"/>
      <c r="E195" s="41"/>
      <c r="F195" s="39"/>
      <c r="G195" s="42"/>
      <c r="H195" s="39"/>
      <c r="N195" s="44"/>
      <c r="S195" s="5"/>
      <c r="T195" s="5"/>
      <c r="U195" s="5"/>
      <c r="V195" s="5"/>
      <c r="X195" s="5"/>
    </row>
    <row r="196" spans="2:24" x14ac:dyDescent="0.3">
      <c r="B196" s="40"/>
      <c r="C196" s="41"/>
      <c r="D196" s="39"/>
      <c r="E196" s="41"/>
      <c r="F196" s="39"/>
      <c r="G196" s="42"/>
      <c r="H196" s="39"/>
      <c r="N196" s="44"/>
      <c r="S196" s="5"/>
      <c r="T196" s="5"/>
      <c r="U196" s="5"/>
      <c r="V196" s="5"/>
      <c r="X196" s="5"/>
    </row>
    <row r="197" spans="2:24" x14ac:dyDescent="0.3">
      <c r="B197" s="40"/>
      <c r="C197" s="41"/>
      <c r="D197" s="39"/>
      <c r="E197" s="41"/>
      <c r="F197" s="39"/>
      <c r="G197" s="42"/>
      <c r="H197" s="39"/>
      <c r="N197" s="44"/>
      <c r="S197" s="5"/>
      <c r="T197" s="5"/>
      <c r="U197" s="5"/>
      <c r="V197" s="5"/>
      <c r="X197" s="5"/>
    </row>
    <row r="198" spans="2:24" x14ac:dyDescent="0.3">
      <c r="B198" s="40"/>
      <c r="C198" s="41"/>
      <c r="D198" s="39"/>
      <c r="E198" s="41"/>
      <c r="F198" s="39"/>
      <c r="G198" s="42"/>
      <c r="H198" s="39"/>
      <c r="N198" s="44"/>
      <c r="S198" s="5"/>
      <c r="T198" s="5"/>
      <c r="U198" s="5"/>
      <c r="V198" s="5"/>
      <c r="X198" s="5"/>
    </row>
    <row r="199" spans="2:24" x14ac:dyDescent="0.3">
      <c r="B199" s="40"/>
      <c r="C199" s="41"/>
      <c r="D199" s="39"/>
      <c r="E199" s="41"/>
      <c r="F199" s="39"/>
      <c r="G199" s="42"/>
      <c r="H199" s="39"/>
      <c r="N199" s="44"/>
      <c r="S199" s="5"/>
      <c r="T199" s="5"/>
      <c r="U199" s="5"/>
      <c r="V199" s="5"/>
      <c r="X199" s="5"/>
    </row>
    <row r="200" spans="2:24" x14ac:dyDescent="0.3">
      <c r="B200" s="40"/>
      <c r="C200" s="41"/>
      <c r="D200" s="39"/>
      <c r="E200" s="41"/>
      <c r="F200" s="39"/>
      <c r="G200" s="42"/>
      <c r="H200" s="39"/>
      <c r="N200" s="44"/>
      <c r="S200" s="5"/>
      <c r="T200" s="5"/>
      <c r="U200" s="5"/>
      <c r="V200" s="5"/>
      <c r="X200" s="5"/>
    </row>
    <row r="201" spans="2:24" x14ac:dyDescent="0.3">
      <c r="B201" s="40"/>
      <c r="C201" s="41"/>
      <c r="D201" s="39"/>
      <c r="E201" s="41"/>
      <c r="F201" s="39"/>
      <c r="G201" s="42"/>
      <c r="H201" s="39"/>
      <c r="N201" s="44"/>
      <c r="S201" s="5"/>
      <c r="T201" s="5"/>
      <c r="U201" s="5"/>
      <c r="V201" s="5"/>
      <c r="X201" s="5"/>
    </row>
    <row r="202" spans="2:24" x14ac:dyDescent="0.3">
      <c r="B202" s="40"/>
      <c r="C202" s="41"/>
      <c r="D202" s="39"/>
      <c r="E202" s="41"/>
      <c r="F202" s="39"/>
      <c r="G202" s="42"/>
      <c r="H202" s="39"/>
      <c r="N202" s="44"/>
      <c r="S202" s="5"/>
      <c r="T202" s="5"/>
      <c r="U202" s="5"/>
      <c r="V202" s="5"/>
      <c r="X202" s="5"/>
    </row>
    <row r="203" spans="2:24" x14ac:dyDescent="0.3">
      <c r="B203" s="40"/>
      <c r="C203" s="41"/>
      <c r="D203" s="39"/>
      <c r="E203" s="41"/>
      <c r="F203" s="39"/>
      <c r="G203" s="42"/>
      <c r="H203" s="39"/>
      <c r="N203" s="44"/>
      <c r="S203" s="5"/>
      <c r="T203" s="5"/>
      <c r="U203" s="5"/>
      <c r="V203" s="5"/>
      <c r="X203" s="5"/>
    </row>
    <row r="204" spans="2:24" x14ac:dyDescent="0.3">
      <c r="B204" s="40"/>
      <c r="C204" s="41"/>
      <c r="D204" s="39"/>
      <c r="E204" s="41"/>
      <c r="F204" s="39"/>
      <c r="G204" s="42"/>
      <c r="H204" s="39"/>
      <c r="N204" s="44"/>
      <c r="S204" s="5"/>
      <c r="T204" s="5"/>
      <c r="U204" s="5"/>
      <c r="V204" s="5"/>
      <c r="X204" s="5"/>
    </row>
    <row r="205" spans="2:24" x14ac:dyDescent="0.3">
      <c r="B205" s="40"/>
      <c r="C205" s="41"/>
      <c r="D205" s="39"/>
      <c r="E205" s="41"/>
      <c r="F205" s="39"/>
      <c r="G205" s="42"/>
      <c r="H205" s="39"/>
      <c r="N205" s="44"/>
      <c r="S205" s="5"/>
      <c r="T205" s="5"/>
      <c r="U205" s="5"/>
      <c r="V205" s="5"/>
      <c r="X205" s="5"/>
    </row>
    <row r="206" spans="2:24" x14ac:dyDescent="0.3">
      <c r="B206" s="40"/>
      <c r="C206" s="41"/>
      <c r="D206" s="39"/>
      <c r="E206" s="41"/>
      <c r="F206" s="39"/>
      <c r="G206" s="42"/>
      <c r="H206" s="39"/>
      <c r="N206" s="44"/>
      <c r="S206" s="5"/>
      <c r="T206" s="5"/>
      <c r="U206" s="5"/>
      <c r="V206" s="5"/>
      <c r="X206" s="5"/>
    </row>
    <row r="207" spans="2:24" x14ac:dyDescent="0.3">
      <c r="B207" s="40"/>
      <c r="C207" s="41"/>
      <c r="D207" s="39"/>
      <c r="E207" s="41"/>
      <c r="F207" s="39"/>
      <c r="G207" s="42"/>
      <c r="H207" s="39"/>
      <c r="N207" s="44"/>
      <c r="S207" s="5"/>
      <c r="T207" s="5"/>
      <c r="U207" s="5"/>
      <c r="V207" s="5"/>
      <c r="X207" s="5"/>
    </row>
    <row r="208" spans="2:24" x14ac:dyDescent="0.3">
      <c r="B208" s="40"/>
      <c r="C208" s="41"/>
      <c r="D208" s="39"/>
      <c r="E208" s="41"/>
      <c r="F208" s="39"/>
      <c r="G208" s="42"/>
      <c r="H208" s="39"/>
      <c r="N208" s="44"/>
      <c r="S208" s="5"/>
      <c r="T208" s="5"/>
      <c r="U208" s="5"/>
      <c r="V208" s="5"/>
      <c r="X208" s="5"/>
    </row>
    <row r="209" spans="2:24" x14ac:dyDescent="0.3">
      <c r="B209" s="40"/>
      <c r="C209" s="41"/>
      <c r="D209" s="39"/>
      <c r="E209" s="41"/>
      <c r="F209" s="39"/>
      <c r="G209" s="42"/>
      <c r="H209" s="39"/>
      <c r="N209" s="44"/>
      <c r="S209" s="5"/>
      <c r="T209" s="5"/>
      <c r="U209" s="5"/>
      <c r="V209" s="5"/>
      <c r="X209" s="5"/>
    </row>
    <row r="210" spans="2:24" x14ac:dyDescent="0.3">
      <c r="B210" s="40"/>
      <c r="C210" s="41"/>
      <c r="D210" s="39"/>
      <c r="E210" s="41"/>
      <c r="F210" s="39"/>
      <c r="G210" s="42"/>
      <c r="H210" s="39"/>
      <c r="N210" s="44"/>
      <c r="S210" s="5"/>
      <c r="T210" s="5"/>
      <c r="U210" s="5"/>
      <c r="V210" s="5"/>
      <c r="X210" s="5"/>
    </row>
    <row r="211" spans="2:24" x14ac:dyDescent="0.3">
      <c r="B211" s="40"/>
      <c r="C211" s="41"/>
      <c r="D211" s="39"/>
      <c r="E211" s="41"/>
      <c r="F211" s="39"/>
      <c r="G211" s="42"/>
      <c r="H211" s="39"/>
      <c r="N211" s="44"/>
      <c r="S211" s="5"/>
      <c r="T211" s="5"/>
      <c r="U211" s="5"/>
      <c r="V211" s="5"/>
      <c r="X211" s="5"/>
    </row>
    <row r="212" spans="2:24" x14ac:dyDescent="0.3">
      <c r="B212" s="40"/>
      <c r="C212" s="41"/>
      <c r="D212" s="39"/>
      <c r="E212" s="41"/>
      <c r="F212" s="39"/>
      <c r="G212" s="42"/>
      <c r="H212" s="39"/>
      <c r="N212" s="44"/>
      <c r="S212" s="5"/>
      <c r="T212" s="5"/>
      <c r="U212" s="5"/>
      <c r="V212" s="5"/>
      <c r="X212" s="5"/>
    </row>
    <row r="213" spans="2:24" x14ac:dyDescent="0.3">
      <c r="B213" s="40"/>
      <c r="C213" s="41"/>
      <c r="D213" s="39"/>
      <c r="E213" s="41"/>
      <c r="F213" s="39"/>
      <c r="G213" s="42"/>
      <c r="H213" s="39"/>
      <c r="N213" s="44"/>
      <c r="S213" s="5"/>
      <c r="T213" s="5"/>
      <c r="U213" s="5"/>
      <c r="V213" s="5"/>
      <c r="X213" s="5"/>
    </row>
    <row r="214" spans="2:24" x14ac:dyDescent="0.3">
      <c r="B214" s="40"/>
      <c r="C214" s="41"/>
      <c r="D214" s="39"/>
      <c r="E214" s="41"/>
      <c r="F214" s="39"/>
      <c r="G214" s="42"/>
      <c r="H214" s="39"/>
      <c r="N214" s="44"/>
      <c r="S214" s="5"/>
      <c r="T214" s="5"/>
      <c r="U214" s="5"/>
      <c r="V214" s="5"/>
      <c r="X214" s="5"/>
    </row>
    <row r="215" spans="2:24" x14ac:dyDescent="0.3">
      <c r="B215" s="40"/>
      <c r="C215" s="41"/>
      <c r="D215" s="39"/>
      <c r="E215" s="41"/>
      <c r="F215" s="39"/>
      <c r="G215" s="42"/>
      <c r="H215" s="39"/>
      <c r="N215" s="44"/>
      <c r="S215" s="5"/>
      <c r="T215" s="5"/>
      <c r="U215" s="5"/>
      <c r="V215" s="5"/>
      <c r="X215" s="5"/>
    </row>
    <row r="216" spans="2:24" x14ac:dyDescent="0.3">
      <c r="B216" s="40"/>
      <c r="C216" s="41"/>
      <c r="D216" s="39"/>
      <c r="E216" s="41"/>
      <c r="F216" s="39"/>
      <c r="G216" s="42"/>
      <c r="H216" s="39"/>
      <c r="N216" s="44"/>
      <c r="S216" s="5"/>
      <c r="T216" s="5"/>
      <c r="U216" s="5"/>
      <c r="V216" s="5"/>
      <c r="X216" s="5"/>
    </row>
    <row r="217" spans="2:24" x14ac:dyDescent="0.3">
      <c r="B217" s="40"/>
      <c r="C217" s="41"/>
      <c r="D217" s="39"/>
      <c r="E217" s="41"/>
      <c r="F217" s="39"/>
      <c r="G217" s="42"/>
      <c r="H217" s="39"/>
      <c r="N217" s="44"/>
      <c r="S217" s="5"/>
      <c r="T217" s="5"/>
      <c r="U217" s="5"/>
      <c r="V217" s="5"/>
      <c r="X217" s="5"/>
    </row>
    <row r="218" spans="2:24" x14ac:dyDescent="0.3">
      <c r="B218" s="40"/>
      <c r="C218" s="41"/>
      <c r="D218" s="39"/>
      <c r="E218" s="41"/>
      <c r="F218" s="39"/>
      <c r="G218" s="42"/>
      <c r="H218" s="39"/>
      <c r="N218" s="44"/>
      <c r="S218" s="5"/>
      <c r="T218" s="5"/>
      <c r="U218" s="5"/>
      <c r="V218" s="5"/>
      <c r="X218" s="5"/>
    </row>
    <row r="219" spans="2:24" x14ac:dyDescent="0.3">
      <c r="B219" s="40"/>
      <c r="C219" s="41"/>
      <c r="D219" s="39"/>
      <c r="E219" s="41"/>
      <c r="F219" s="39"/>
      <c r="G219" s="42"/>
      <c r="H219" s="39"/>
      <c r="N219" s="44"/>
      <c r="S219" s="5"/>
      <c r="T219" s="5"/>
      <c r="U219" s="5"/>
      <c r="V219" s="5"/>
      <c r="X219" s="5"/>
    </row>
    <row r="220" spans="2:24" x14ac:dyDescent="0.3">
      <c r="B220" s="40"/>
      <c r="C220" s="41"/>
      <c r="D220" s="39"/>
      <c r="E220" s="41"/>
      <c r="F220" s="39"/>
      <c r="G220" s="42"/>
      <c r="H220" s="39"/>
      <c r="N220" s="44"/>
      <c r="S220" s="5"/>
      <c r="T220" s="5"/>
      <c r="U220" s="5"/>
      <c r="V220" s="5"/>
      <c r="X220" s="5"/>
    </row>
    <row r="221" spans="2:24" x14ac:dyDescent="0.3">
      <c r="B221" s="40"/>
      <c r="C221" s="41"/>
      <c r="D221" s="39"/>
      <c r="E221" s="41"/>
      <c r="F221" s="39"/>
      <c r="G221" s="42"/>
      <c r="H221" s="39"/>
      <c r="N221" s="44"/>
      <c r="S221" s="5"/>
      <c r="T221" s="5"/>
      <c r="U221" s="5"/>
      <c r="V221" s="5"/>
      <c r="X221" s="5"/>
    </row>
    <row r="222" spans="2:24" x14ac:dyDescent="0.3">
      <c r="B222" s="40"/>
      <c r="C222" s="41"/>
      <c r="D222" s="39"/>
      <c r="E222" s="41"/>
      <c r="F222" s="39"/>
      <c r="G222" s="42"/>
      <c r="H222" s="39"/>
      <c r="N222" s="44"/>
      <c r="S222" s="5"/>
      <c r="T222" s="5"/>
      <c r="U222" s="5"/>
      <c r="V222" s="5"/>
      <c r="X222" s="5"/>
    </row>
    <row r="223" spans="2:24" x14ac:dyDescent="0.3">
      <c r="B223" s="40"/>
      <c r="C223" s="41"/>
      <c r="D223" s="39"/>
      <c r="E223" s="41"/>
      <c r="F223" s="39"/>
      <c r="G223" s="42"/>
      <c r="H223" s="39"/>
      <c r="N223" s="44"/>
      <c r="S223" s="5"/>
      <c r="T223" s="5"/>
      <c r="U223" s="5"/>
      <c r="V223" s="5"/>
      <c r="X223" s="5"/>
    </row>
    <row r="224" spans="2:24" x14ac:dyDescent="0.3">
      <c r="B224" s="40"/>
      <c r="C224" s="41"/>
      <c r="D224" s="39"/>
      <c r="E224" s="41"/>
      <c r="F224" s="39"/>
      <c r="G224" s="42"/>
      <c r="H224" s="39"/>
      <c r="N224" s="44"/>
      <c r="S224" s="5"/>
      <c r="T224" s="5"/>
      <c r="U224" s="5"/>
      <c r="V224" s="5"/>
      <c r="X224" s="5"/>
    </row>
    <row r="225" spans="2:24" x14ac:dyDescent="0.3">
      <c r="B225" s="40"/>
      <c r="C225" s="41"/>
      <c r="D225" s="39"/>
      <c r="E225" s="41"/>
      <c r="F225" s="39"/>
      <c r="G225" s="42"/>
      <c r="H225" s="39"/>
      <c r="N225" s="44"/>
      <c r="S225" s="5"/>
      <c r="T225" s="5"/>
      <c r="U225" s="5"/>
      <c r="V225" s="5"/>
      <c r="X225" s="5"/>
    </row>
    <row r="226" spans="2:24" x14ac:dyDescent="0.3">
      <c r="B226" s="40"/>
      <c r="C226" s="41"/>
      <c r="D226" s="39"/>
      <c r="E226" s="41"/>
      <c r="F226" s="39"/>
      <c r="G226" s="42"/>
      <c r="H226" s="39"/>
      <c r="N226" s="44"/>
      <c r="S226" s="5"/>
      <c r="T226" s="5"/>
      <c r="U226" s="5"/>
      <c r="V226" s="5"/>
      <c r="X226" s="5"/>
    </row>
    <row r="227" spans="2:24" x14ac:dyDescent="0.3">
      <c r="B227" s="40"/>
      <c r="C227" s="41"/>
      <c r="D227" s="39"/>
      <c r="E227" s="41"/>
      <c r="F227" s="39"/>
      <c r="G227" s="42"/>
      <c r="H227" s="39"/>
      <c r="N227" s="44"/>
      <c r="S227" s="5"/>
      <c r="T227" s="5"/>
      <c r="U227" s="5"/>
      <c r="V227" s="5"/>
      <c r="X227" s="5"/>
    </row>
    <row r="228" spans="2:24" x14ac:dyDescent="0.3">
      <c r="B228" s="40"/>
      <c r="C228" s="41"/>
      <c r="D228" s="39"/>
      <c r="E228" s="41"/>
      <c r="F228" s="39"/>
      <c r="G228" s="42"/>
      <c r="H228" s="39"/>
      <c r="N228" s="44"/>
      <c r="S228" s="5"/>
      <c r="T228" s="5"/>
      <c r="U228" s="5"/>
      <c r="V228" s="5"/>
      <c r="X228" s="5"/>
    </row>
    <row r="229" spans="2:24" x14ac:dyDescent="0.3">
      <c r="B229" s="40"/>
      <c r="C229" s="41"/>
      <c r="D229" s="39"/>
      <c r="E229" s="41"/>
      <c r="F229" s="39"/>
      <c r="G229" s="42"/>
      <c r="H229" s="39"/>
      <c r="N229" s="44"/>
      <c r="S229" s="5"/>
      <c r="T229" s="5"/>
      <c r="U229" s="5"/>
      <c r="V229" s="5"/>
      <c r="X229" s="5"/>
    </row>
    <row r="230" spans="2:24" x14ac:dyDescent="0.3">
      <c r="B230" s="40"/>
      <c r="C230" s="41"/>
      <c r="D230" s="39"/>
      <c r="E230" s="41"/>
      <c r="F230" s="39"/>
      <c r="G230" s="42"/>
      <c r="H230" s="39"/>
      <c r="N230" s="44"/>
      <c r="S230" s="5"/>
      <c r="T230" s="5"/>
      <c r="U230" s="5"/>
      <c r="V230" s="5"/>
      <c r="X230" s="5"/>
    </row>
    <row r="231" spans="2:24" x14ac:dyDescent="0.3">
      <c r="B231" s="40"/>
      <c r="C231" s="41"/>
      <c r="D231" s="39"/>
      <c r="E231" s="41"/>
      <c r="F231" s="39"/>
      <c r="G231" s="42"/>
      <c r="H231" s="39"/>
      <c r="N231" s="44"/>
      <c r="S231" s="5"/>
      <c r="T231" s="5"/>
      <c r="U231" s="5"/>
      <c r="V231" s="5"/>
      <c r="X231" s="5"/>
    </row>
    <row r="232" spans="2:24" x14ac:dyDescent="0.3">
      <c r="B232" s="40"/>
      <c r="C232" s="41"/>
      <c r="D232" s="39"/>
      <c r="E232" s="41"/>
      <c r="F232" s="39"/>
      <c r="G232" s="42"/>
      <c r="H232" s="39"/>
      <c r="N232" s="44"/>
      <c r="S232" s="5"/>
      <c r="T232" s="5"/>
      <c r="U232" s="5"/>
      <c r="V232" s="5"/>
      <c r="X232" s="5"/>
    </row>
    <row r="233" spans="2:24" x14ac:dyDescent="0.3">
      <c r="B233" s="40"/>
      <c r="C233" s="41"/>
      <c r="D233" s="39"/>
      <c r="E233" s="41"/>
      <c r="F233" s="39"/>
      <c r="G233" s="42"/>
      <c r="H233" s="39"/>
      <c r="N233" s="44"/>
      <c r="S233" s="5"/>
      <c r="T233" s="5"/>
      <c r="U233" s="5"/>
      <c r="V233" s="5"/>
      <c r="X233" s="5"/>
    </row>
    <row r="234" spans="2:24" x14ac:dyDescent="0.3">
      <c r="B234" s="40"/>
      <c r="C234" s="41"/>
      <c r="D234" s="39"/>
      <c r="E234" s="41"/>
      <c r="F234" s="39"/>
      <c r="G234" s="42"/>
      <c r="H234" s="39"/>
      <c r="N234" s="44"/>
      <c r="S234" s="5"/>
      <c r="T234" s="5"/>
      <c r="U234" s="5"/>
      <c r="V234" s="5"/>
      <c r="X234" s="5"/>
    </row>
    <row r="235" spans="2:24" x14ac:dyDescent="0.3">
      <c r="B235" s="40"/>
      <c r="C235" s="41"/>
      <c r="D235" s="39"/>
      <c r="E235" s="41"/>
      <c r="F235" s="39"/>
      <c r="G235" s="42"/>
      <c r="H235" s="39"/>
      <c r="N235" s="44"/>
      <c r="S235" s="5"/>
      <c r="T235" s="5"/>
      <c r="U235" s="5"/>
      <c r="V235" s="5"/>
      <c r="X235" s="5"/>
    </row>
    <row r="236" spans="2:24" x14ac:dyDescent="0.3">
      <c r="B236" s="40"/>
      <c r="C236" s="41"/>
      <c r="D236" s="39"/>
      <c r="E236" s="41"/>
      <c r="F236" s="39"/>
      <c r="G236" s="42"/>
      <c r="H236" s="39"/>
      <c r="N236" s="44"/>
      <c r="S236" s="5"/>
      <c r="T236" s="5"/>
      <c r="U236" s="5"/>
      <c r="V236" s="5"/>
      <c r="X236" s="5"/>
    </row>
    <row r="237" spans="2:24" x14ac:dyDescent="0.3">
      <c r="B237" s="40"/>
      <c r="C237" s="41"/>
      <c r="D237" s="39"/>
      <c r="E237" s="41"/>
      <c r="F237" s="39"/>
      <c r="G237" s="42"/>
      <c r="H237" s="39"/>
      <c r="N237" s="44"/>
      <c r="S237" s="5"/>
      <c r="T237" s="5"/>
      <c r="U237" s="5"/>
      <c r="V237" s="5"/>
      <c r="X237" s="5"/>
    </row>
    <row r="238" spans="2:24" x14ac:dyDescent="0.3">
      <c r="B238" s="40"/>
      <c r="C238" s="41"/>
      <c r="D238" s="39"/>
      <c r="E238" s="41"/>
      <c r="F238" s="39"/>
      <c r="G238" s="42"/>
      <c r="H238" s="39"/>
      <c r="N238" s="44"/>
      <c r="S238" s="5"/>
      <c r="T238" s="5"/>
      <c r="U238" s="5"/>
      <c r="V238" s="5"/>
      <c r="X238" s="5"/>
    </row>
    <row r="239" spans="2:24" x14ac:dyDescent="0.3">
      <c r="B239" s="40"/>
      <c r="C239" s="41"/>
      <c r="D239" s="39"/>
      <c r="E239" s="41"/>
      <c r="F239" s="39"/>
      <c r="G239" s="42"/>
      <c r="H239" s="39"/>
      <c r="N239" s="44"/>
      <c r="S239" s="5"/>
      <c r="T239" s="5"/>
      <c r="U239" s="5"/>
      <c r="V239" s="5"/>
      <c r="X239" s="5"/>
    </row>
    <row r="240" spans="2:24" x14ac:dyDescent="0.3">
      <c r="B240" s="40"/>
      <c r="C240" s="41"/>
      <c r="D240" s="39"/>
      <c r="E240" s="41"/>
      <c r="F240" s="39"/>
      <c r="G240" s="42"/>
      <c r="H240" s="39"/>
      <c r="N240" s="44"/>
      <c r="S240" s="5"/>
      <c r="T240" s="5"/>
      <c r="U240" s="5"/>
      <c r="V240" s="5"/>
      <c r="X240" s="5"/>
    </row>
    <row r="241" spans="2:24" x14ac:dyDescent="0.3">
      <c r="B241" s="40"/>
      <c r="C241" s="41"/>
      <c r="D241" s="39"/>
      <c r="E241" s="41"/>
      <c r="F241" s="39"/>
      <c r="G241" s="42"/>
      <c r="H241" s="39"/>
      <c r="N241" s="44"/>
      <c r="S241" s="5"/>
      <c r="T241" s="5"/>
      <c r="U241" s="5"/>
      <c r="V241" s="5"/>
      <c r="X241" s="5"/>
    </row>
    <row r="242" spans="2:24" x14ac:dyDescent="0.3">
      <c r="B242" s="40"/>
      <c r="C242" s="41"/>
      <c r="D242" s="39"/>
      <c r="E242" s="41"/>
      <c r="F242" s="39"/>
      <c r="G242" s="42"/>
      <c r="H242" s="39"/>
      <c r="N242" s="44"/>
      <c r="S242" s="5"/>
      <c r="T242" s="5"/>
      <c r="U242" s="5"/>
      <c r="V242" s="5"/>
      <c r="X242" s="5"/>
    </row>
    <row r="243" spans="2:24" x14ac:dyDescent="0.3">
      <c r="B243" s="40"/>
      <c r="C243" s="41"/>
      <c r="D243" s="39"/>
      <c r="E243" s="41"/>
      <c r="F243" s="39"/>
      <c r="G243" s="42"/>
      <c r="H243" s="39"/>
      <c r="N243" s="44"/>
      <c r="S243" s="5"/>
      <c r="T243" s="5"/>
      <c r="U243" s="5"/>
      <c r="V243" s="5"/>
      <c r="X243" s="5"/>
    </row>
    <row r="244" spans="2:24" x14ac:dyDescent="0.3">
      <c r="B244" s="40"/>
      <c r="C244" s="41"/>
      <c r="D244" s="39"/>
      <c r="E244" s="41"/>
      <c r="F244" s="39"/>
      <c r="G244" s="42"/>
      <c r="H244" s="39"/>
      <c r="N244" s="44"/>
      <c r="S244" s="5"/>
      <c r="T244" s="5"/>
      <c r="U244" s="5"/>
      <c r="V244" s="5"/>
      <c r="X244" s="5"/>
    </row>
    <row r="245" spans="2:24" x14ac:dyDescent="0.3">
      <c r="B245" s="40"/>
      <c r="C245" s="41"/>
      <c r="D245" s="39"/>
      <c r="E245" s="41"/>
      <c r="F245" s="39"/>
      <c r="G245" s="42"/>
      <c r="H245" s="39"/>
      <c r="N245" s="44"/>
      <c r="S245" s="5"/>
      <c r="T245" s="5"/>
      <c r="U245" s="5"/>
      <c r="V245" s="5"/>
      <c r="X245" s="5"/>
    </row>
    <row r="246" spans="2:24" x14ac:dyDescent="0.3">
      <c r="B246" s="40"/>
      <c r="C246" s="41"/>
      <c r="D246" s="39"/>
      <c r="E246" s="41"/>
      <c r="F246" s="39"/>
      <c r="G246" s="42"/>
      <c r="H246" s="39"/>
      <c r="N246" s="44"/>
      <c r="S246" s="5"/>
      <c r="T246" s="5"/>
      <c r="U246" s="5"/>
      <c r="V246" s="5"/>
      <c r="X246" s="5"/>
    </row>
    <row r="247" spans="2:24" x14ac:dyDescent="0.3">
      <c r="B247" s="40"/>
      <c r="C247" s="41"/>
      <c r="D247" s="39"/>
      <c r="E247" s="41"/>
      <c r="F247" s="39"/>
      <c r="G247" s="42"/>
      <c r="H247" s="39"/>
      <c r="N247" s="44"/>
      <c r="S247" s="5"/>
      <c r="T247" s="5"/>
      <c r="U247" s="5"/>
      <c r="V247" s="5"/>
      <c r="X247" s="5"/>
    </row>
    <row r="248" spans="2:24" x14ac:dyDescent="0.3">
      <c r="B248" s="40"/>
      <c r="C248" s="41"/>
      <c r="D248" s="39"/>
      <c r="E248" s="41"/>
      <c r="F248" s="39"/>
      <c r="G248" s="42"/>
      <c r="H248" s="39"/>
      <c r="N248" s="44"/>
      <c r="S248" s="5"/>
      <c r="T248" s="5"/>
      <c r="U248" s="5"/>
      <c r="V248" s="5"/>
      <c r="X248" s="5"/>
    </row>
    <row r="249" spans="2:24" x14ac:dyDescent="0.3">
      <c r="B249" s="40"/>
      <c r="C249" s="41"/>
      <c r="D249" s="39"/>
      <c r="E249" s="41"/>
      <c r="F249" s="39"/>
      <c r="G249" s="42"/>
      <c r="H249" s="39"/>
      <c r="N249" s="44"/>
      <c r="S249" s="5"/>
      <c r="T249" s="5"/>
      <c r="U249" s="5"/>
      <c r="V249" s="5"/>
      <c r="X249" s="5"/>
    </row>
    <row r="250" spans="2:24" x14ac:dyDescent="0.3">
      <c r="B250" s="40"/>
      <c r="C250" s="41"/>
      <c r="D250" s="39"/>
      <c r="E250" s="41"/>
      <c r="F250" s="39"/>
      <c r="G250" s="42"/>
      <c r="H250" s="39"/>
      <c r="N250" s="44"/>
      <c r="S250" s="5"/>
      <c r="T250" s="5"/>
      <c r="U250" s="5"/>
      <c r="V250" s="5"/>
      <c r="X250" s="5"/>
    </row>
    <row r="251" spans="2:24" x14ac:dyDescent="0.3">
      <c r="B251" s="40"/>
      <c r="C251" s="41"/>
      <c r="D251" s="39"/>
      <c r="E251" s="41"/>
      <c r="F251" s="39"/>
      <c r="G251" s="42"/>
      <c r="H251" s="39"/>
      <c r="N251" s="44"/>
      <c r="S251" s="5"/>
      <c r="T251" s="5"/>
      <c r="U251" s="5"/>
      <c r="V251" s="5"/>
      <c r="X251" s="5"/>
    </row>
    <row r="252" spans="2:24" x14ac:dyDescent="0.3">
      <c r="B252" s="40"/>
      <c r="C252" s="41"/>
      <c r="D252" s="39"/>
      <c r="E252" s="41"/>
      <c r="F252" s="39"/>
      <c r="G252" s="42"/>
      <c r="H252" s="39"/>
      <c r="N252" s="44"/>
      <c r="S252" s="5"/>
      <c r="T252" s="5"/>
      <c r="U252" s="5"/>
      <c r="V252" s="5"/>
      <c r="X252" s="5"/>
    </row>
    <row r="253" spans="2:24" x14ac:dyDescent="0.3">
      <c r="B253" s="40"/>
      <c r="C253" s="41"/>
      <c r="D253" s="39"/>
      <c r="E253" s="41"/>
      <c r="F253" s="39"/>
      <c r="G253" s="42"/>
      <c r="H253" s="39"/>
      <c r="N253" s="44"/>
      <c r="S253" s="5"/>
      <c r="T253" s="5"/>
      <c r="U253" s="5"/>
      <c r="V253" s="5"/>
      <c r="X253" s="5"/>
    </row>
    <row r="254" spans="2:24" x14ac:dyDescent="0.3">
      <c r="B254" s="40"/>
      <c r="C254" s="41"/>
      <c r="D254" s="39"/>
      <c r="E254" s="41"/>
      <c r="F254" s="39"/>
      <c r="G254" s="42"/>
      <c r="H254" s="39"/>
      <c r="N254" s="44"/>
      <c r="S254" s="5"/>
      <c r="T254" s="5"/>
      <c r="U254" s="5"/>
      <c r="V254" s="5"/>
      <c r="X254" s="5"/>
    </row>
    <row r="255" spans="2:24" x14ac:dyDescent="0.3">
      <c r="B255" s="40"/>
      <c r="C255" s="41"/>
      <c r="D255" s="39"/>
      <c r="E255" s="41"/>
      <c r="F255" s="39"/>
      <c r="G255" s="42"/>
      <c r="H255" s="39"/>
      <c r="N255" s="44"/>
      <c r="S255" s="5"/>
      <c r="T255" s="5"/>
      <c r="U255" s="5"/>
      <c r="V255" s="5"/>
      <c r="X255" s="5"/>
    </row>
    <row r="256" spans="2:24" x14ac:dyDescent="0.3">
      <c r="B256" s="40"/>
      <c r="C256" s="41"/>
      <c r="D256" s="39"/>
      <c r="E256" s="41"/>
      <c r="F256" s="39"/>
      <c r="G256" s="42"/>
      <c r="H256" s="39"/>
      <c r="N256" s="44"/>
      <c r="S256" s="5"/>
      <c r="T256" s="5"/>
      <c r="U256" s="5"/>
      <c r="V256" s="5"/>
      <c r="X256" s="5"/>
    </row>
    <row r="257" spans="2:24" x14ac:dyDescent="0.3">
      <c r="B257" s="40"/>
      <c r="C257" s="41"/>
      <c r="D257" s="39"/>
      <c r="E257" s="41"/>
      <c r="F257" s="39"/>
      <c r="G257" s="42"/>
      <c r="H257" s="39"/>
      <c r="N257" s="44"/>
      <c r="S257" s="5"/>
      <c r="T257" s="5"/>
      <c r="U257" s="5"/>
      <c r="V257" s="5"/>
      <c r="X257" s="5"/>
    </row>
    <row r="258" spans="2:24" x14ac:dyDescent="0.3">
      <c r="B258" s="40"/>
      <c r="C258" s="41"/>
      <c r="D258" s="39"/>
      <c r="E258" s="41"/>
      <c r="F258" s="39"/>
      <c r="G258" s="42"/>
      <c r="H258" s="39"/>
      <c r="N258" s="44"/>
      <c r="S258" s="5"/>
      <c r="T258" s="5"/>
      <c r="U258" s="5"/>
      <c r="V258" s="5"/>
      <c r="X258" s="5"/>
    </row>
    <row r="259" spans="2:24" x14ac:dyDescent="0.3">
      <c r="B259" s="40"/>
      <c r="C259" s="41"/>
      <c r="D259" s="39"/>
      <c r="E259" s="41"/>
      <c r="F259" s="39"/>
      <c r="G259" s="42"/>
      <c r="H259" s="39"/>
      <c r="N259" s="44"/>
      <c r="S259" s="5"/>
      <c r="T259" s="5"/>
      <c r="U259" s="5"/>
      <c r="V259" s="5"/>
      <c r="X259" s="5"/>
    </row>
    <row r="260" spans="2:24" x14ac:dyDescent="0.3">
      <c r="B260" s="40"/>
      <c r="C260" s="41"/>
      <c r="D260" s="39"/>
      <c r="E260" s="41"/>
      <c r="F260" s="39"/>
      <c r="G260" s="42"/>
      <c r="H260" s="39"/>
      <c r="N260" s="44"/>
      <c r="S260" s="5"/>
      <c r="T260" s="5"/>
      <c r="U260" s="5"/>
      <c r="V260" s="5"/>
      <c r="X260" s="5"/>
    </row>
    <row r="261" spans="2:24" x14ac:dyDescent="0.3">
      <c r="B261" s="40"/>
      <c r="C261" s="41"/>
      <c r="D261" s="39"/>
      <c r="E261" s="41"/>
      <c r="F261" s="39"/>
      <c r="G261" s="42"/>
      <c r="H261" s="39"/>
      <c r="N261" s="44"/>
      <c r="S261" s="5"/>
      <c r="T261" s="5"/>
      <c r="U261" s="5"/>
      <c r="V261" s="5"/>
      <c r="X261" s="5"/>
    </row>
    <row r="262" spans="2:24" x14ac:dyDescent="0.3">
      <c r="B262" s="40"/>
      <c r="C262" s="41"/>
      <c r="D262" s="39"/>
      <c r="E262" s="41"/>
      <c r="F262" s="39"/>
      <c r="G262" s="42"/>
      <c r="H262" s="39"/>
      <c r="N262" s="44"/>
      <c r="S262" s="5"/>
      <c r="T262" s="5"/>
      <c r="U262" s="5"/>
      <c r="V262" s="5"/>
      <c r="X262" s="5"/>
    </row>
    <row r="263" spans="2:24" x14ac:dyDescent="0.3">
      <c r="B263" s="40"/>
      <c r="C263" s="41"/>
      <c r="D263" s="39"/>
      <c r="E263" s="41"/>
      <c r="F263" s="39"/>
      <c r="G263" s="42"/>
      <c r="H263" s="39"/>
      <c r="N263" s="44"/>
      <c r="S263" s="5"/>
      <c r="T263" s="5"/>
      <c r="U263" s="5"/>
      <c r="V263" s="5"/>
      <c r="X263" s="5"/>
    </row>
    <row r="264" spans="2:24" x14ac:dyDescent="0.3">
      <c r="B264" s="40"/>
      <c r="C264" s="41"/>
      <c r="D264" s="39"/>
      <c r="E264" s="41"/>
      <c r="F264" s="39"/>
      <c r="G264" s="42"/>
      <c r="H264" s="39"/>
      <c r="N264" s="44"/>
      <c r="S264" s="5"/>
      <c r="T264" s="5"/>
      <c r="U264" s="5"/>
      <c r="V264" s="5"/>
      <c r="X264" s="5"/>
    </row>
    <row r="265" spans="2:24" x14ac:dyDescent="0.3">
      <c r="B265" s="40"/>
      <c r="C265" s="41"/>
      <c r="D265" s="39"/>
      <c r="E265" s="41"/>
      <c r="F265" s="39"/>
      <c r="G265" s="42"/>
      <c r="H265" s="39"/>
      <c r="N265" s="44"/>
      <c r="S265" s="5"/>
      <c r="T265" s="5"/>
      <c r="U265" s="5"/>
      <c r="V265" s="5"/>
      <c r="X265" s="5"/>
    </row>
    <row r="266" spans="2:24" x14ac:dyDescent="0.3">
      <c r="B266" s="40"/>
      <c r="C266" s="41"/>
      <c r="D266" s="39"/>
      <c r="E266" s="41"/>
      <c r="F266" s="39"/>
      <c r="G266" s="42"/>
      <c r="H266" s="39"/>
      <c r="N266" s="44"/>
      <c r="S266" s="5"/>
      <c r="T266" s="5"/>
      <c r="U266" s="5"/>
      <c r="V266" s="5"/>
      <c r="X266" s="5"/>
    </row>
    <row r="267" spans="2:24" x14ac:dyDescent="0.3">
      <c r="B267" s="40"/>
      <c r="C267" s="41"/>
      <c r="D267" s="39"/>
      <c r="E267" s="41"/>
      <c r="F267" s="39"/>
      <c r="G267" s="42"/>
      <c r="H267" s="39"/>
      <c r="N267" s="44"/>
      <c r="S267" s="5"/>
      <c r="T267" s="5"/>
      <c r="U267" s="5"/>
      <c r="V267" s="5"/>
      <c r="X267" s="5"/>
    </row>
    <row r="268" spans="2:24" x14ac:dyDescent="0.3">
      <c r="B268" s="40"/>
      <c r="C268" s="41"/>
      <c r="D268" s="39"/>
      <c r="E268" s="41"/>
      <c r="F268" s="39"/>
      <c r="G268" s="42"/>
      <c r="H268" s="39"/>
      <c r="N268" s="44"/>
      <c r="S268" s="5"/>
      <c r="T268" s="5"/>
      <c r="U268" s="5"/>
      <c r="V268" s="5"/>
      <c r="X268" s="5"/>
    </row>
    <row r="269" spans="2:24" x14ac:dyDescent="0.3">
      <c r="B269" s="40"/>
      <c r="C269" s="41"/>
      <c r="D269" s="39"/>
      <c r="E269" s="41"/>
      <c r="F269" s="39"/>
      <c r="G269" s="42"/>
      <c r="H269" s="39"/>
      <c r="N269" s="44"/>
      <c r="S269" s="5"/>
      <c r="T269" s="5"/>
      <c r="U269" s="5"/>
      <c r="V269" s="5"/>
      <c r="X269" s="5"/>
    </row>
    <row r="270" spans="2:24" x14ac:dyDescent="0.3">
      <c r="B270" s="40"/>
      <c r="C270" s="41"/>
      <c r="D270" s="39"/>
      <c r="E270" s="41"/>
      <c r="F270" s="39"/>
      <c r="G270" s="42"/>
      <c r="H270" s="39"/>
      <c r="N270" s="44"/>
      <c r="S270" s="5"/>
      <c r="T270" s="5"/>
      <c r="U270" s="5"/>
      <c r="V270" s="5"/>
      <c r="X270" s="5"/>
    </row>
    <row r="271" spans="2:24" x14ac:dyDescent="0.3">
      <c r="B271" s="40"/>
      <c r="C271" s="41"/>
      <c r="D271" s="39"/>
      <c r="E271" s="41"/>
      <c r="F271" s="39"/>
      <c r="G271" s="42"/>
      <c r="H271" s="39"/>
      <c r="N271" s="44"/>
      <c r="S271" s="5"/>
      <c r="T271" s="5"/>
      <c r="U271" s="5"/>
      <c r="V271" s="5"/>
      <c r="X271" s="5"/>
    </row>
    <row r="272" spans="2:24" x14ac:dyDescent="0.3">
      <c r="B272" s="40"/>
      <c r="C272" s="41"/>
      <c r="D272" s="39"/>
      <c r="E272" s="41"/>
      <c r="F272" s="39"/>
      <c r="G272" s="42"/>
      <c r="H272" s="39"/>
      <c r="N272" s="44"/>
      <c r="S272" s="5"/>
      <c r="T272" s="5"/>
      <c r="U272" s="5"/>
      <c r="V272" s="5"/>
      <c r="X272" s="5"/>
    </row>
    <row r="273" spans="2:24" x14ac:dyDescent="0.3">
      <c r="B273" s="40"/>
      <c r="C273" s="41"/>
      <c r="D273" s="39"/>
      <c r="E273" s="41"/>
      <c r="F273" s="39"/>
      <c r="G273" s="42"/>
      <c r="H273" s="39"/>
      <c r="N273" s="44"/>
      <c r="S273" s="5"/>
      <c r="T273" s="5"/>
      <c r="U273" s="5"/>
      <c r="V273" s="5"/>
      <c r="X273" s="5"/>
    </row>
    <row r="274" spans="2:24" x14ac:dyDescent="0.3">
      <c r="B274" s="40"/>
      <c r="C274" s="41"/>
      <c r="D274" s="39"/>
      <c r="E274" s="41"/>
      <c r="F274" s="39"/>
      <c r="G274" s="42"/>
      <c r="H274" s="39"/>
      <c r="N274" s="44"/>
      <c r="S274" s="5"/>
      <c r="T274" s="5"/>
      <c r="U274" s="5"/>
      <c r="V274" s="5"/>
      <c r="X274" s="5"/>
    </row>
    <row r="275" spans="2:24" x14ac:dyDescent="0.3">
      <c r="B275" s="40"/>
      <c r="C275" s="41"/>
      <c r="D275" s="39"/>
      <c r="E275" s="41"/>
      <c r="F275" s="39"/>
      <c r="G275" s="42"/>
      <c r="H275" s="39"/>
      <c r="N275" s="44"/>
      <c r="S275" s="5"/>
      <c r="T275" s="5"/>
      <c r="U275" s="5"/>
      <c r="V275" s="5"/>
      <c r="X275" s="5"/>
    </row>
    <row r="276" spans="2:24" x14ac:dyDescent="0.3">
      <c r="B276" s="40"/>
      <c r="C276" s="41"/>
      <c r="D276" s="39"/>
      <c r="E276" s="41"/>
      <c r="F276" s="39"/>
      <c r="G276" s="42"/>
      <c r="H276" s="39"/>
      <c r="N276" s="44"/>
      <c r="S276" s="5"/>
      <c r="T276" s="5"/>
      <c r="U276" s="5"/>
      <c r="V276" s="5"/>
      <c r="X276" s="5"/>
    </row>
    <row r="277" spans="2:24" x14ac:dyDescent="0.3">
      <c r="B277" s="40"/>
      <c r="C277" s="41"/>
      <c r="D277" s="39"/>
      <c r="E277" s="41"/>
      <c r="F277" s="39"/>
      <c r="G277" s="42"/>
      <c r="H277" s="39"/>
      <c r="N277" s="44"/>
      <c r="S277" s="5"/>
      <c r="T277" s="5"/>
      <c r="U277" s="5"/>
      <c r="V277" s="5"/>
      <c r="X277" s="5"/>
    </row>
    <row r="278" spans="2:24" x14ac:dyDescent="0.3">
      <c r="B278" s="40"/>
      <c r="C278" s="41"/>
      <c r="D278" s="39"/>
      <c r="E278" s="41"/>
      <c r="F278" s="39"/>
      <c r="G278" s="42"/>
      <c r="H278" s="39"/>
      <c r="N278" s="44"/>
      <c r="S278" s="5"/>
      <c r="T278" s="5"/>
      <c r="U278" s="5"/>
      <c r="V278" s="5"/>
      <c r="X278" s="5"/>
    </row>
    <row r="279" spans="2:24" x14ac:dyDescent="0.3">
      <c r="B279" s="40"/>
      <c r="C279" s="41"/>
      <c r="D279" s="39"/>
      <c r="E279" s="41"/>
      <c r="F279" s="39"/>
      <c r="G279" s="42"/>
      <c r="H279" s="39"/>
      <c r="N279" s="44"/>
      <c r="S279" s="5"/>
      <c r="T279" s="5"/>
      <c r="U279" s="5"/>
      <c r="V279" s="5"/>
      <c r="X279" s="5"/>
    </row>
    <row r="280" spans="2:24" x14ac:dyDescent="0.3">
      <c r="B280" s="40"/>
      <c r="C280" s="41"/>
      <c r="D280" s="39"/>
      <c r="E280" s="41"/>
      <c r="F280" s="39"/>
      <c r="G280" s="42"/>
      <c r="H280" s="39"/>
      <c r="N280" s="44"/>
      <c r="S280" s="5"/>
      <c r="T280" s="5"/>
      <c r="U280" s="5"/>
      <c r="V280" s="5"/>
      <c r="X280" s="5"/>
    </row>
    <row r="281" spans="2:24" x14ac:dyDescent="0.3">
      <c r="B281" s="40"/>
      <c r="C281" s="41"/>
      <c r="D281" s="39"/>
      <c r="E281" s="41"/>
      <c r="F281" s="39"/>
      <c r="G281" s="42"/>
      <c r="H281" s="39"/>
      <c r="N281" s="44"/>
      <c r="S281" s="5"/>
      <c r="T281" s="5"/>
      <c r="U281" s="5"/>
      <c r="V281" s="5"/>
      <c r="X281" s="5"/>
    </row>
    <row r="282" spans="2:24" x14ac:dyDescent="0.3">
      <c r="B282" s="40"/>
      <c r="C282" s="41"/>
      <c r="D282" s="39"/>
      <c r="E282" s="41"/>
      <c r="F282" s="39"/>
      <c r="G282" s="42"/>
      <c r="H282" s="39"/>
      <c r="N282" s="44"/>
      <c r="S282" s="5"/>
      <c r="T282" s="5"/>
      <c r="U282" s="5"/>
      <c r="V282" s="5"/>
      <c r="X282" s="5"/>
    </row>
    <row r="283" spans="2:24" x14ac:dyDescent="0.3">
      <c r="B283" s="40"/>
      <c r="C283" s="41"/>
      <c r="D283" s="39"/>
      <c r="E283" s="41"/>
      <c r="F283" s="39"/>
      <c r="G283" s="42"/>
      <c r="H283" s="39"/>
      <c r="N283" s="44"/>
      <c r="S283" s="5"/>
      <c r="T283" s="5"/>
      <c r="U283" s="5"/>
      <c r="V283" s="5"/>
      <c r="X283" s="5"/>
    </row>
    <row r="284" spans="2:24" x14ac:dyDescent="0.3">
      <c r="B284" s="40"/>
      <c r="C284" s="41"/>
      <c r="D284" s="39"/>
      <c r="E284" s="41"/>
      <c r="F284" s="39"/>
      <c r="G284" s="42"/>
      <c r="H284" s="39"/>
      <c r="N284" s="44"/>
      <c r="S284" s="5"/>
      <c r="T284" s="5"/>
      <c r="U284" s="5"/>
      <c r="V284" s="5"/>
      <c r="X284" s="5"/>
    </row>
    <row r="285" spans="2:24" x14ac:dyDescent="0.3">
      <c r="B285" s="40"/>
      <c r="C285" s="41"/>
      <c r="D285" s="39"/>
      <c r="E285" s="41"/>
      <c r="F285" s="39"/>
      <c r="G285" s="42"/>
      <c r="H285" s="39"/>
      <c r="N285" s="44"/>
      <c r="S285" s="5"/>
      <c r="T285" s="5"/>
      <c r="U285" s="5"/>
      <c r="V285" s="5"/>
      <c r="X285" s="5"/>
    </row>
    <row r="286" spans="2:24" x14ac:dyDescent="0.3">
      <c r="B286" s="40"/>
      <c r="C286" s="41"/>
      <c r="D286" s="39"/>
      <c r="E286" s="41"/>
      <c r="F286" s="39"/>
      <c r="G286" s="42"/>
      <c r="H286" s="39"/>
      <c r="N286" s="44"/>
      <c r="S286" s="5"/>
      <c r="T286" s="5"/>
      <c r="U286" s="5"/>
      <c r="V286" s="5"/>
      <c r="X286" s="5"/>
    </row>
    <row r="287" spans="2:24" x14ac:dyDescent="0.3">
      <c r="B287" s="40"/>
      <c r="C287" s="41"/>
      <c r="D287" s="39"/>
      <c r="E287" s="41"/>
      <c r="F287" s="39"/>
      <c r="G287" s="42"/>
      <c r="H287" s="39"/>
      <c r="N287" s="44"/>
      <c r="S287" s="5"/>
      <c r="T287" s="5"/>
      <c r="U287" s="5"/>
      <c r="V287" s="5"/>
      <c r="X287" s="5"/>
    </row>
    <row r="288" spans="2:24" x14ac:dyDescent="0.3">
      <c r="B288" s="40"/>
      <c r="C288" s="41"/>
      <c r="D288" s="39"/>
      <c r="E288" s="41"/>
      <c r="F288" s="39"/>
      <c r="G288" s="42"/>
      <c r="H288" s="39"/>
      <c r="N288" s="44"/>
      <c r="S288" s="5"/>
      <c r="T288" s="5"/>
      <c r="U288" s="5"/>
      <c r="V288" s="5"/>
      <c r="X288" s="5"/>
    </row>
    <row r="289" spans="2:24" x14ac:dyDescent="0.3">
      <c r="B289" s="40"/>
      <c r="C289" s="41"/>
      <c r="D289" s="39"/>
      <c r="E289" s="41"/>
      <c r="F289" s="39"/>
      <c r="G289" s="42"/>
      <c r="H289" s="39"/>
      <c r="N289" s="44"/>
      <c r="S289" s="5"/>
      <c r="T289" s="5"/>
      <c r="U289" s="5"/>
      <c r="V289" s="5"/>
      <c r="X289" s="5"/>
    </row>
    <row r="290" spans="2:24" x14ac:dyDescent="0.3">
      <c r="B290" s="40"/>
      <c r="C290" s="41"/>
      <c r="D290" s="39"/>
      <c r="E290" s="41"/>
      <c r="F290" s="39"/>
      <c r="G290" s="42"/>
      <c r="H290" s="39"/>
      <c r="N290" s="44"/>
      <c r="S290" s="5"/>
      <c r="T290" s="5"/>
      <c r="U290" s="5"/>
      <c r="V290" s="5"/>
      <c r="X290" s="5"/>
    </row>
    <row r="291" spans="2:24" x14ac:dyDescent="0.3">
      <c r="B291" s="40"/>
      <c r="C291" s="41"/>
      <c r="D291" s="39"/>
      <c r="E291" s="41"/>
      <c r="F291" s="39"/>
      <c r="G291" s="42"/>
      <c r="H291" s="39"/>
      <c r="N291" s="44"/>
      <c r="S291" s="5"/>
      <c r="T291" s="5"/>
      <c r="U291" s="5"/>
      <c r="V291" s="5"/>
      <c r="X291" s="5"/>
    </row>
    <row r="292" spans="2:24" x14ac:dyDescent="0.3">
      <c r="B292" s="40"/>
      <c r="C292" s="41"/>
      <c r="D292" s="39"/>
      <c r="E292" s="41"/>
      <c r="F292" s="39"/>
      <c r="G292" s="42"/>
      <c r="H292" s="39"/>
      <c r="N292" s="44"/>
      <c r="S292" s="5"/>
      <c r="T292" s="5"/>
      <c r="U292" s="5"/>
      <c r="V292" s="5"/>
      <c r="X292" s="5"/>
    </row>
    <row r="293" spans="2:24" x14ac:dyDescent="0.3">
      <c r="B293" s="40"/>
      <c r="C293" s="41"/>
      <c r="D293" s="39"/>
      <c r="E293" s="41"/>
      <c r="F293" s="39"/>
      <c r="G293" s="42"/>
      <c r="H293" s="39"/>
      <c r="N293" s="44"/>
      <c r="S293" s="5"/>
      <c r="T293" s="5"/>
      <c r="U293" s="5"/>
      <c r="V293" s="5"/>
      <c r="X293" s="5"/>
    </row>
    <row r="294" spans="2:24" x14ac:dyDescent="0.3">
      <c r="B294" s="40"/>
      <c r="C294" s="41"/>
      <c r="D294" s="39"/>
      <c r="E294" s="41"/>
      <c r="F294" s="39"/>
      <c r="G294" s="42"/>
      <c r="H294" s="39"/>
      <c r="N294" s="44"/>
      <c r="S294" s="5"/>
      <c r="T294" s="5"/>
      <c r="U294" s="5"/>
      <c r="V294" s="5"/>
      <c r="X294" s="5"/>
    </row>
    <row r="295" spans="2:24" x14ac:dyDescent="0.3">
      <c r="B295" s="40"/>
      <c r="C295" s="41"/>
      <c r="D295" s="39"/>
      <c r="E295" s="41"/>
      <c r="F295" s="39"/>
      <c r="G295" s="42"/>
      <c r="H295" s="39"/>
      <c r="N295" s="44"/>
      <c r="S295" s="5"/>
      <c r="T295" s="5"/>
      <c r="U295" s="5"/>
      <c r="V295" s="5"/>
      <c r="X295" s="5"/>
    </row>
    <row r="296" spans="2:24" x14ac:dyDescent="0.3">
      <c r="B296" s="40"/>
      <c r="C296" s="41"/>
      <c r="D296" s="39"/>
      <c r="E296" s="41"/>
      <c r="F296" s="39"/>
      <c r="G296" s="42"/>
      <c r="H296" s="39"/>
      <c r="N296" s="44"/>
      <c r="S296" s="5"/>
      <c r="T296" s="5"/>
      <c r="U296" s="5"/>
      <c r="V296" s="5"/>
      <c r="X296" s="5"/>
    </row>
    <row r="297" spans="2:24" x14ac:dyDescent="0.3">
      <c r="B297" s="40"/>
      <c r="C297" s="41"/>
      <c r="D297" s="39"/>
      <c r="E297" s="41"/>
      <c r="F297" s="39"/>
      <c r="G297" s="42"/>
      <c r="H297" s="39"/>
      <c r="N297" s="44"/>
      <c r="S297" s="5"/>
      <c r="T297" s="5"/>
      <c r="U297" s="5"/>
      <c r="V297" s="5"/>
      <c r="X297" s="5"/>
    </row>
    <row r="298" spans="2:24" x14ac:dyDescent="0.3">
      <c r="B298" s="40"/>
      <c r="C298" s="41"/>
      <c r="D298" s="39"/>
      <c r="E298" s="41"/>
      <c r="F298" s="39"/>
      <c r="G298" s="42"/>
      <c r="H298" s="39"/>
      <c r="N298" s="44"/>
      <c r="S298" s="5"/>
      <c r="T298" s="5"/>
      <c r="U298" s="5"/>
      <c r="V298" s="5"/>
      <c r="X298" s="5"/>
    </row>
    <row r="299" spans="2:24" x14ac:dyDescent="0.3">
      <c r="B299" s="40"/>
      <c r="C299" s="41"/>
      <c r="D299" s="39"/>
      <c r="E299" s="41"/>
      <c r="F299" s="39"/>
      <c r="G299" s="42"/>
      <c r="H299" s="39"/>
      <c r="N299" s="44"/>
      <c r="S299" s="5"/>
      <c r="T299" s="5"/>
      <c r="U299" s="5"/>
      <c r="V299" s="5"/>
      <c r="X299" s="5"/>
    </row>
    <row r="300" spans="2:24" x14ac:dyDescent="0.3">
      <c r="B300" s="40"/>
      <c r="C300" s="41"/>
      <c r="D300" s="39"/>
      <c r="E300" s="41"/>
      <c r="F300" s="39"/>
      <c r="G300" s="42"/>
      <c r="H300" s="39"/>
      <c r="N300" s="44"/>
      <c r="S300" s="5"/>
      <c r="T300" s="5"/>
      <c r="U300" s="5"/>
      <c r="V300" s="5"/>
      <c r="X300" s="5"/>
    </row>
    <row r="301" spans="2:24" x14ac:dyDescent="0.3">
      <c r="B301" s="40"/>
      <c r="C301" s="41"/>
      <c r="D301" s="39"/>
      <c r="E301" s="41"/>
      <c r="F301" s="39"/>
      <c r="G301" s="42"/>
      <c r="H301" s="39"/>
      <c r="N301" s="44"/>
      <c r="S301" s="5"/>
      <c r="T301" s="5"/>
      <c r="U301" s="5"/>
      <c r="V301" s="5"/>
      <c r="X301" s="5"/>
    </row>
    <row r="302" spans="2:24" x14ac:dyDescent="0.3">
      <c r="B302" s="40"/>
      <c r="C302" s="41"/>
      <c r="D302" s="39"/>
      <c r="E302" s="41"/>
      <c r="F302" s="39"/>
      <c r="G302" s="42"/>
      <c r="H302" s="39"/>
      <c r="N302" s="44"/>
      <c r="S302" s="5"/>
      <c r="T302" s="5"/>
      <c r="U302" s="5"/>
      <c r="V302" s="5"/>
      <c r="X302" s="5"/>
    </row>
    <row r="303" spans="2:24" x14ac:dyDescent="0.3">
      <c r="B303" s="40"/>
      <c r="C303" s="41"/>
      <c r="D303" s="39"/>
      <c r="E303" s="41"/>
      <c r="F303" s="39"/>
      <c r="G303" s="42"/>
      <c r="H303" s="39"/>
      <c r="N303" s="44"/>
      <c r="S303" s="5"/>
      <c r="T303" s="5"/>
      <c r="U303" s="5"/>
      <c r="V303" s="5"/>
      <c r="X303" s="5"/>
    </row>
    <row r="304" spans="2:24" x14ac:dyDescent="0.3">
      <c r="B304" s="40"/>
      <c r="C304" s="41"/>
      <c r="D304" s="39"/>
      <c r="E304" s="41"/>
      <c r="F304" s="39"/>
      <c r="G304" s="42"/>
      <c r="H304" s="39"/>
      <c r="N304" s="44"/>
      <c r="S304" s="5"/>
      <c r="T304" s="5"/>
      <c r="U304" s="5"/>
      <c r="V304" s="5"/>
      <c r="X304" s="5"/>
    </row>
    <row r="305" spans="2:24" x14ac:dyDescent="0.3">
      <c r="B305" s="40"/>
      <c r="C305" s="41"/>
      <c r="D305" s="39"/>
      <c r="E305" s="41"/>
      <c r="F305" s="39"/>
      <c r="G305" s="42"/>
      <c r="H305" s="39"/>
      <c r="N305" s="44"/>
      <c r="S305" s="5"/>
      <c r="T305" s="5"/>
      <c r="U305" s="5"/>
      <c r="V305" s="5"/>
      <c r="X305" s="5"/>
    </row>
    <row r="306" spans="2:24" x14ac:dyDescent="0.3">
      <c r="B306" s="40"/>
      <c r="C306" s="41"/>
      <c r="D306" s="39"/>
      <c r="E306" s="41"/>
      <c r="F306" s="39"/>
      <c r="G306" s="42"/>
      <c r="H306" s="39"/>
      <c r="N306" s="44"/>
      <c r="S306" s="5"/>
      <c r="T306" s="5"/>
      <c r="U306" s="5"/>
      <c r="V306" s="5"/>
      <c r="X306" s="5"/>
    </row>
    <row r="307" spans="2:24" x14ac:dyDescent="0.3">
      <c r="B307" s="40"/>
      <c r="C307" s="41"/>
      <c r="D307" s="39"/>
      <c r="E307" s="41"/>
      <c r="F307" s="39"/>
      <c r="G307" s="42"/>
      <c r="H307" s="39"/>
      <c r="N307" s="44"/>
      <c r="S307" s="5"/>
      <c r="T307" s="5"/>
      <c r="U307" s="5"/>
      <c r="V307" s="5"/>
      <c r="X307" s="5"/>
    </row>
    <row r="308" spans="2:24" x14ac:dyDescent="0.3">
      <c r="B308" s="40"/>
      <c r="C308" s="41"/>
      <c r="D308" s="39"/>
      <c r="E308" s="41"/>
      <c r="F308" s="39"/>
      <c r="G308" s="42"/>
      <c r="H308" s="39"/>
      <c r="N308" s="44"/>
      <c r="S308" s="5"/>
      <c r="T308" s="5"/>
      <c r="U308" s="5"/>
      <c r="V308" s="5"/>
      <c r="X308" s="5"/>
    </row>
    <row r="309" spans="2:24" x14ac:dyDescent="0.3">
      <c r="B309" s="40"/>
      <c r="C309" s="41"/>
      <c r="D309" s="39"/>
      <c r="E309" s="41"/>
      <c r="F309" s="39"/>
      <c r="G309" s="42"/>
      <c r="H309" s="39"/>
      <c r="N309" s="44"/>
      <c r="S309" s="5"/>
      <c r="T309" s="5"/>
      <c r="U309" s="5"/>
      <c r="V309" s="5"/>
      <c r="X309" s="5"/>
    </row>
    <row r="310" spans="2:24" x14ac:dyDescent="0.3">
      <c r="B310" s="40"/>
      <c r="C310" s="41"/>
      <c r="D310" s="39"/>
      <c r="E310" s="41"/>
      <c r="F310" s="39"/>
      <c r="G310" s="42"/>
      <c r="H310" s="39"/>
      <c r="N310" s="44"/>
      <c r="S310" s="5"/>
      <c r="T310" s="5"/>
      <c r="U310" s="5"/>
      <c r="V310" s="5"/>
      <c r="X310" s="5"/>
    </row>
    <row r="311" spans="2:24" x14ac:dyDescent="0.3">
      <c r="B311" s="40"/>
      <c r="C311" s="41"/>
      <c r="D311" s="39"/>
      <c r="E311" s="41"/>
      <c r="F311" s="39"/>
      <c r="G311" s="42"/>
      <c r="H311" s="39"/>
      <c r="N311" s="44"/>
      <c r="S311" s="5"/>
      <c r="T311" s="5"/>
      <c r="U311" s="5"/>
      <c r="V311" s="5"/>
      <c r="X311" s="5"/>
    </row>
    <row r="312" spans="2:24" x14ac:dyDescent="0.3">
      <c r="B312" s="40"/>
      <c r="C312" s="41"/>
      <c r="D312" s="39"/>
      <c r="E312" s="41"/>
      <c r="F312" s="39"/>
      <c r="G312" s="42"/>
      <c r="H312" s="39"/>
      <c r="N312" s="44"/>
      <c r="S312" s="5"/>
      <c r="T312" s="5"/>
      <c r="U312" s="5"/>
      <c r="V312" s="5"/>
      <c r="X312" s="5"/>
    </row>
    <row r="313" spans="2:24" x14ac:dyDescent="0.3">
      <c r="B313" s="40"/>
      <c r="C313" s="41"/>
      <c r="D313" s="39"/>
      <c r="E313" s="41"/>
      <c r="F313" s="39"/>
      <c r="G313" s="42"/>
      <c r="H313" s="39"/>
      <c r="N313" s="44"/>
      <c r="S313" s="5"/>
      <c r="T313" s="5"/>
      <c r="U313" s="5"/>
      <c r="V313" s="5"/>
      <c r="X313" s="5"/>
    </row>
    <row r="314" spans="2:24" x14ac:dyDescent="0.3">
      <c r="B314" s="40"/>
      <c r="C314" s="41"/>
      <c r="D314" s="39"/>
      <c r="E314" s="41"/>
      <c r="F314" s="39"/>
      <c r="G314" s="42"/>
      <c r="H314" s="39"/>
      <c r="N314" s="44"/>
      <c r="S314" s="5"/>
      <c r="T314" s="5"/>
      <c r="U314" s="5"/>
      <c r="V314" s="5"/>
      <c r="X314" s="5"/>
    </row>
    <row r="315" spans="2:24" x14ac:dyDescent="0.3">
      <c r="B315" s="40"/>
      <c r="C315" s="41"/>
      <c r="D315" s="39"/>
      <c r="E315" s="41"/>
      <c r="F315" s="39"/>
      <c r="G315" s="42"/>
      <c r="H315" s="39"/>
      <c r="N315" s="44"/>
      <c r="S315" s="5"/>
      <c r="T315" s="5"/>
      <c r="U315" s="5"/>
      <c r="V315" s="5"/>
      <c r="X315" s="5"/>
    </row>
    <row r="316" spans="2:24" x14ac:dyDescent="0.3">
      <c r="B316" s="40"/>
      <c r="C316" s="41"/>
      <c r="D316" s="39"/>
      <c r="E316" s="41"/>
      <c r="F316" s="39"/>
      <c r="G316" s="42"/>
      <c r="H316" s="39"/>
      <c r="N316" s="44"/>
      <c r="S316" s="5"/>
      <c r="T316" s="5"/>
      <c r="U316" s="5"/>
      <c r="V316" s="5"/>
      <c r="X316" s="5"/>
    </row>
    <row r="317" spans="2:24" x14ac:dyDescent="0.3">
      <c r="B317" s="40"/>
      <c r="C317" s="41"/>
      <c r="D317" s="39"/>
      <c r="E317" s="41"/>
      <c r="F317" s="39"/>
      <c r="G317" s="42"/>
      <c r="H317" s="39"/>
      <c r="N317" s="44"/>
      <c r="S317" s="5"/>
      <c r="T317" s="5"/>
      <c r="U317" s="5"/>
      <c r="V317" s="5"/>
      <c r="X317" s="5"/>
    </row>
    <row r="318" spans="2:24" x14ac:dyDescent="0.3">
      <c r="B318" s="40"/>
      <c r="C318" s="41"/>
      <c r="D318" s="39"/>
      <c r="E318" s="41"/>
      <c r="F318" s="39"/>
      <c r="G318" s="42"/>
      <c r="H318" s="39"/>
      <c r="N318" s="44"/>
      <c r="S318" s="5"/>
      <c r="T318" s="5"/>
      <c r="U318" s="5"/>
      <c r="V318" s="5"/>
      <c r="X318" s="5"/>
    </row>
    <row r="319" spans="2:24" x14ac:dyDescent="0.3">
      <c r="B319" s="40"/>
      <c r="C319" s="41"/>
      <c r="D319" s="39"/>
      <c r="E319" s="41"/>
      <c r="F319" s="39"/>
      <c r="G319" s="42"/>
      <c r="H319" s="39"/>
      <c r="N319" s="44"/>
      <c r="S319" s="5"/>
      <c r="T319" s="5"/>
      <c r="U319" s="5"/>
      <c r="V319" s="5"/>
      <c r="X319" s="5"/>
    </row>
    <row r="320" spans="2:24" x14ac:dyDescent="0.3">
      <c r="B320" s="40"/>
      <c r="C320" s="41"/>
      <c r="D320" s="39"/>
      <c r="E320" s="41"/>
      <c r="F320" s="39"/>
      <c r="G320" s="42"/>
      <c r="H320" s="39"/>
      <c r="N320" s="44"/>
      <c r="S320" s="5"/>
      <c r="T320" s="5"/>
      <c r="U320" s="5"/>
      <c r="V320" s="5"/>
      <c r="X320" s="5"/>
    </row>
    <row r="321" spans="2:24" x14ac:dyDescent="0.3">
      <c r="B321" s="40"/>
      <c r="C321" s="41"/>
      <c r="D321" s="39"/>
      <c r="E321" s="41"/>
      <c r="F321" s="39"/>
      <c r="G321" s="42"/>
      <c r="H321" s="39"/>
      <c r="N321" s="44"/>
      <c r="S321" s="5"/>
      <c r="T321" s="5"/>
      <c r="U321" s="5"/>
      <c r="V321" s="5"/>
      <c r="X321" s="5"/>
    </row>
    <row r="322" spans="2:24" x14ac:dyDescent="0.3">
      <c r="B322" s="40"/>
      <c r="C322" s="41"/>
      <c r="D322" s="39"/>
      <c r="E322" s="41"/>
      <c r="F322" s="39"/>
      <c r="G322" s="42"/>
      <c r="H322" s="39"/>
      <c r="N322" s="44"/>
      <c r="S322" s="5"/>
      <c r="T322" s="5"/>
      <c r="U322" s="5"/>
      <c r="V322" s="5"/>
      <c r="X322" s="5"/>
    </row>
    <row r="323" spans="2:24" x14ac:dyDescent="0.3">
      <c r="B323" s="40"/>
      <c r="C323" s="41"/>
      <c r="D323" s="39"/>
      <c r="E323" s="41"/>
      <c r="F323" s="39"/>
      <c r="G323" s="42"/>
      <c r="H323" s="39"/>
      <c r="N323" s="44"/>
      <c r="S323" s="5"/>
      <c r="T323" s="5"/>
      <c r="U323" s="5"/>
      <c r="V323" s="5"/>
      <c r="X323" s="5"/>
    </row>
    <row r="324" spans="2:24" x14ac:dyDescent="0.3">
      <c r="B324" s="40"/>
      <c r="C324" s="41"/>
      <c r="D324" s="39"/>
      <c r="E324" s="41"/>
      <c r="F324" s="39"/>
      <c r="G324" s="42"/>
      <c r="H324" s="39"/>
      <c r="N324" s="44"/>
      <c r="S324" s="5"/>
      <c r="T324" s="5"/>
      <c r="U324" s="5"/>
      <c r="V324" s="5"/>
      <c r="X324" s="5"/>
    </row>
    <row r="325" spans="2:24" x14ac:dyDescent="0.3">
      <c r="B325" s="40"/>
      <c r="C325" s="41"/>
      <c r="D325" s="39"/>
      <c r="E325" s="41"/>
      <c r="F325" s="39"/>
      <c r="G325" s="42"/>
      <c r="H325" s="39"/>
      <c r="N325" s="44"/>
      <c r="S325" s="5"/>
      <c r="T325" s="5"/>
      <c r="U325" s="5"/>
      <c r="V325" s="5"/>
      <c r="X325" s="5"/>
    </row>
    <row r="326" spans="2:24" x14ac:dyDescent="0.3">
      <c r="B326" s="40"/>
      <c r="C326" s="41"/>
      <c r="D326" s="39"/>
      <c r="E326" s="41"/>
      <c r="F326" s="39"/>
      <c r="G326" s="42"/>
      <c r="H326" s="39"/>
      <c r="N326" s="44"/>
      <c r="S326" s="5"/>
      <c r="T326" s="5"/>
      <c r="U326" s="5"/>
      <c r="V326" s="5"/>
      <c r="X326" s="5"/>
    </row>
    <row r="327" spans="2:24" x14ac:dyDescent="0.3">
      <c r="B327" s="40"/>
      <c r="C327" s="41"/>
      <c r="D327" s="39"/>
      <c r="E327" s="41"/>
      <c r="F327" s="39"/>
      <c r="G327" s="42"/>
      <c r="H327" s="39"/>
      <c r="N327" s="44"/>
      <c r="S327" s="5"/>
      <c r="T327" s="5"/>
      <c r="U327" s="5"/>
      <c r="V327" s="5"/>
      <c r="X327" s="5"/>
    </row>
    <row r="328" spans="2:24" x14ac:dyDescent="0.3">
      <c r="B328" s="40"/>
      <c r="C328" s="41"/>
      <c r="D328" s="39"/>
      <c r="E328" s="41"/>
      <c r="F328" s="39"/>
      <c r="G328" s="42"/>
      <c r="H328" s="39"/>
      <c r="N328" s="44"/>
      <c r="S328" s="5"/>
      <c r="T328" s="5"/>
      <c r="U328" s="5"/>
      <c r="V328" s="5"/>
      <c r="X328" s="5"/>
    </row>
    <row r="329" spans="2:24" x14ac:dyDescent="0.3">
      <c r="B329" s="40"/>
      <c r="C329" s="41"/>
      <c r="D329" s="39"/>
      <c r="E329" s="41"/>
      <c r="F329" s="39"/>
      <c r="G329" s="42"/>
      <c r="H329" s="39"/>
      <c r="N329" s="44"/>
      <c r="S329" s="5"/>
      <c r="T329" s="5"/>
      <c r="U329" s="5"/>
      <c r="V329" s="5"/>
      <c r="X329" s="5"/>
    </row>
    <row r="330" spans="2:24" x14ac:dyDescent="0.3">
      <c r="B330" s="40"/>
      <c r="C330" s="41"/>
      <c r="D330" s="39"/>
      <c r="E330" s="41"/>
      <c r="F330" s="39"/>
      <c r="G330" s="42"/>
      <c r="H330" s="39"/>
      <c r="N330" s="44"/>
      <c r="S330" s="5"/>
      <c r="T330" s="5"/>
      <c r="U330" s="5"/>
      <c r="V330" s="5"/>
      <c r="X330" s="5"/>
    </row>
    <row r="331" spans="2:24" x14ac:dyDescent="0.3">
      <c r="B331" s="40"/>
      <c r="C331" s="41"/>
      <c r="D331" s="39"/>
      <c r="E331" s="41"/>
      <c r="F331" s="39"/>
      <c r="G331" s="42"/>
      <c r="H331" s="39"/>
      <c r="N331" s="44"/>
      <c r="S331" s="5"/>
      <c r="T331" s="5"/>
      <c r="U331" s="5"/>
      <c r="V331" s="5"/>
      <c r="X331" s="5"/>
    </row>
    <row r="332" spans="2:24" x14ac:dyDescent="0.3">
      <c r="B332" s="40"/>
      <c r="C332" s="41"/>
      <c r="D332" s="39"/>
      <c r="E332" s="41"/>
      <c r="F332" s="39"/>
      <c r="G332" s="42"/>
      <c r="H332" s="39"/>
      <c r="N332" s="44"/>
      <c r="S332" s="5"/>
      <c r="T332" s="5"/>
      <c r="U332" s="5"/>
      <c r="V332" s="5"/>
      <c r="X332" s="5"/>
    </row>
    <row r="333" spans="2:24" x14ac:dyDescent="0.3">
      <c r="B333" s="40"/>
      <c r="C333" s="41"/>
      <c r="D333" s="39"/>
      <c r="E333" s="41"/>
      <c r="F333" s="39"/>
      <c r="G333" s="42"/>
      <c r="H333" s="39"/>
      <c r="N333" s="44"/>
      <c r="S333" s="5"/>
      <c r="T333" s="5"/>
      <c r="U333" s="5"/>
      <c r="V333" s="5"/>
      <c r="X333" s="5"/>
    </row>
    <row r="334" spans="2:24" x14ac:dyDescent="0.3">
      <c r="B334" s="40"/>
      <c r="C334" s="41"/>
      <c r="D334" s="39"/>
      <c r="E334" s="41"/>
      <c r="F334" s="39"/>
      <c r="G334" s="42"/>
      <c r="H334" s="39"/>
      <c r="N334" s="44"/>
      <c r="S334" s="5"/>
      <c r="T334" s="5"/>
      <c r="U334" s="5"/>
      <c r="V334" s="5"/>
      <c r="X334" s="5"/>
    </row>
    <row r="335" spans="2:24" x14ac:dyDescent="0.3">
      <c r="B335" s="40"/>
      <c r="C335" s="41"/>
      <c r="D335" s="39"/>
      <c r="E335" s="41"/>
      <c r="F335" s="39"/>
      <c r="G335" s="42"/>
      <c r="H335" s="39"/>
      <c r="N335" s="44"/>
      <c r="S335" s="5"/>
      <c r="T335" s="5"/>
      <c r="U335" s="5"/>
      <c r="V335" s="5"/>
      <c r="X335" s="5"/>
    </row>
    <row r="336" spans="2:24" x14ac:dyDescent="0.3">
      <c r="B336" s="40"/>
      <c r="C336" s="41"/>
      <c r="D336" s="39"/>
      <c r="E336" s="41"/>
      <c r="F336" s="39"/>
      <c r="G336" s="42"/>
      <c r="H336" s="39"/>
      <c r="N336" s="44"/>
      <c r="S336" s="5"/>
      <c r="T336" s="5"/>
      <c r="U336" s="5"/>
      <c r="V336" s="5"/>
      <c r="X336" s="5"/>
    </row>
    <row r="337" spans="2:24" x14ac:dyDescent="0.3">
      <c r="B337" s="40"/>
      <c r="C337" s="41"/>
      <c r="D337" s="39"/>
      <c r="E337" s="41"/>
      <c r="F337" s="39"/>
      <c r="G337" s="42"/>
      <c r="H337" s="39"/>
      <c r="N337" s="44"/>
      <c r="S337" s="5"/>
      <c r="T337" s="5"/>
      <c r="U337" s="5"/>
      <c r="V337" s="5"/>
      <c r="X337" s="5"/>
    </row>
    <row r="338" spans="2:24" x14ac:dyDescent="0.3">
      <c r="B338" s="40"/>
      <c r="C338" s="41"/>
      <c r="D338" s="39"/>
      <c r="E338" s="41"/>
      <c r="F338" s="39"/>
      <c r="G338" s="42"/>
      <c r="H338" s="39"/>
      <c r="N338" s="44"/>
      <c r="S338" s="5"/>
      <c r="T338" s="5"/>
      <c r="U338" s="5"/>
      <c r="V338" s="5"/>
      <c r="X338" s="5"/>
    </row>
    <row r="339" spans="2:24" x14ac:dyDescent="0.3">
      <c r="B339" s="40"/>
      <c r="C339" s="41"/>
      <c r="D339" s="39"/>
      <c r="E339" s="41"/>
      <c r="F339" s="39"/>
      <c r="G339" s="42"/>
      <c r="H339" s="39"/>
      <c r="N339" s="44"/>
      <c r="S339" s="5"/>
      <c r="T339" s="5"/>
      <c r="U339" s="5"/>
      <c r="V339" s="5"/>
      <c r="X339" s="5"/>
    </row>
    <row r="340" spans="2:24" x14ac:dyDescent="0.3">
      <c r="B340" s="40"/>
      <c r="C340" s="41"/>
      <c r="D340" s="39"/>
      <c r="E340" s="41"/>
      <c r="F340" s="39"/>
      <c r="G340" s="42"/>
      <c r="H340" s="39"/>
      <c r="N340" s="44"/>
      <c r="S340" s="5"/>
      <c r="T340" s="5"/>
      <c r="U340" s="5"/>
      <c r="V340" s="5"/>
      <c r="X340" s="5"/>
    </row>
    <row r="341" spans="2:24" x14ac:dyDescent="0.3">
      <c r="B341" s="40"/>
      <c r="C341" s="41"/>
      <c r="D341" s="39"/>
      <c r="E341" s="41"/>
      <c r="F341" s="39"/>
      <c r="G341" s="42"/>
      <c r="H341" s="39"/>
      <c r="N341" s="44"/>
      <c r="S341" s="5"/>
      <c r="T341" s="5"/>
      <c r="U341" s="5"/>
      <c r="V341" s="5"/>
      <c r="X341" s="5"/>
    </row>
    <row r="342" spans="2:24" x14ac:dyDescent="0.3">
      <c r="B342" s="40"/>
      <c r="C342" s="41"/>
      <c r="D342" s="39"/>
      <c r="E342" s="41"/>
      <c r="F342" s="39"/>
      <c r="G342" s="42"/>
      <c r="H342" s="39"/>
      <c r="N342" s="44"/>
      <c r="S342" s="5"/>
      <c r="T342" s="5"/>
      <c r="U342" s="5"/>
      <c r="V342" s="5"/>
      <c r="X342" s="5"/>
    </row>
    <row r="343" spans="2:24" x14ac:dyDescent="0.3">
      <c r="B343" s="40"/>
      <c r="C343" s="41"/>
      <c r="D343" s="39"/>
      <c r="E343" s="41"/>
      <c r="F343" s="39"/>
      <c r="G343" s="42"/>
      <c r="H343" s="39"/>
      <c r="N343" s="44"/>
      <c r="S343" s="5"/>
      <c r="T343" s="5"/>
      <c r="U343" s="5"/>
      <c r="V343" s="5"/>
      <c r="X343" s="5"/>
    </row>
    <row r="344" spans="2:24" x14ac:dyDescent="0.3">
      <c r="B344" s="40"/>
      <c r="C344" s="41"/>
      <c r="D344" s="39"/>
      <c r="E344" s="41"/>
      <c r="F344" s="39"/>
      <c r="G344" s="42"/>
      <c r="H344" s="39"/>
      <c r="N344" s="44"/>
      <c r="S344" s="5"/>
      <c r="T344" s="5"/>
      <c r="U344" s="5"/>
      <c r="V344" s="5"/>
      <c r="X344" s="5"/>
    </row>
    <row r="345" spans="2:24" x14ac:dyDescent="0.3">
      <c r="B345" s="40"/>
      <c r="C345" s="41"/>
      <c r="D345" s="39"/>
      <c r="E345" s="41"/>
      <c r="F345" s="39"/>
      <c r="G345" s="42"/>
      <c r="H345" s="39"/>
      <c r="N345" s="44"/>
      <c r="S345" s="5"/>
      <c r="T345" s="5"/>
      <c r="U345" s="5"/>
      <c r="V345" s="5"/>
      <c r="X345" s="5"/>
    </row>
    <row r="346" spans="2:24" x14ac:dyDescent="0.3">
      <c r="B346" s="40"/>
      <c r="C346" s="41"/>
      <c r="D346" s="39"/>
      <c r="E346" s="41"/>
      <c r="F346" s="39"/>
      <c r="G346" s="42"/>
      <c r="H346" s="39"/>
      <c r="N346" s="44"/>
      <c r="S346" s="5"/>
      <c r="T346" s="5"/>
      <c r="U346" s="5"/>
      <c r="V346" s="5"/>
      <c r="X346" s="5"/>
    </row>
    <row r="347" spans="2:24" x14ac:dyDescent="0.3">
      <c r="B347" s="40"/>
      <c r="C347" s="41"/>
      <c r="D347" s="39"/>
      <c r="E347" s="41"/>
      <c r="F347" s="39"/>
      <c r="G347" s="42"/>
      <c r="H347" s="39"/>
      <c r="N347" s="44"/>
      <c r="S347" s="5"/>
      <c r="T347" s="5"/>
      <c r="U347" s="5"/>
      <c r="V347" s="5"/>
      <c r="X347" s="5"/>
    </row>
    <row r="348" spans="2:24" x14ac:dyDescent="0.3">
      <c r="B348" s="40"/>
      <c r="C348" s="41"/>
      <c r="D348" s="39"/>
      <c r="E348" s="41"/>
      <c r="F348" s="39"/>
      <c r="G348" s="42"/>
      <c r="H348" s="39"/>
      <c r="N348" s="44"/>
      <c r="S348" s="5"/>
      <c r="T348" s="5"/>
      <c r="U348" s="5"/>
      <c r="V348" s="5"/>
      <c r="X348" s="5"/>
    </row>
    <row r="349" spans="2:24" x14ac:dyDescent="0.3">
      <c r="B349" s="40"/>
      <c r="C349" s="41"/>
      <c r="D349" s="39"/>
      <c r="E349" s="41"/>
      <c r="F349" s="39"/>
      <c r="G349" s="42"/>
      <c r="H349" s="39"/>
      <c r="N349" s="44"/>
      <c r="S349" s="5"/>
      <c r="T349" s="5"/>
      <c r="U349" s="5"/>
      <c r="V349" s="5"/>
      <c r="X349" s="5"/>
    </row>
    <row r="350" spans="2:24" x14ac:dyDescent="0.3">
      <c r="B350" s="40"/>
      <c r="C350" s="41"/>
      <c r="D350" s="39"/>
      <c r="E350" s="41"/>
      <c r="F350" s="39"/>
      <c r="G350" s="42"/>
      <c r="H350" s="39"/>
      <c r="N350" s="44"/>
      <c r="S350" s="5"/>
      <c r="T350" s="5"/>
      <c r="U350" s="5"/>
      <c r="V350" s="5"/>
      <c r="X350" s="5"/>
    </row>
    <row r="351" spans="2:24" x14ac:dyDescent="0.3">
      <c r="B351" s="40"/>
      <c r="C351" s="41"/>
      <c r="D351" s="39"/>
      <c r="E351" s="41"/>
      <c r="F351" s="39"/>
      <c r="G351" s="42"/>
      <c r="H351" s="39"/>
      <c r="N351" s="44"/>
      <c r="S351" s="5"/>
      <c r="T351" s="5"/>
      <c r="U351" s="5"/>
      <c r="V351" s="5"/>
      <c r="X351" s="5"/>
    </row>
    <row r="352" spans="2:24" x14ac:dyDescent="0.3">
      <c r="B352" s="40"/>
      <c r="C352" s="41"/>
      <c r="D352" s="39"/>
      <c r="E352" s="41"/>
      <c r="F352" s="39"/>
      <c r="G352" s="42"/>
      <c r="H352" s="39"/>
      <c r="N352" s="44"/>
      <c r="S352" s="5"/>
      <c r="T352" s="5"/>
      <c r="U352" s="5"/>
      <c r="V352" s="5"/>
      <c r="X352" s="5"/>
    </row>
    <row r="353" spans="2:24" x14ac:dyDescent="0.3">
      <c r="B353" s="40"/>
      <c r="C353" s="41"/>
      <c r="D353" s="39"/>
      <c r="E353" s="41"/>
      <c r="F353" s="39"/>
      <c r="G353" s="42"/>
      <c r="H353" s="39"/>
      <c r="N353" s="44"/>
      <c r="S353" s="5"/>
      <c r="T353" s="5"/>
      <c r="U353" s="5"/>
      <c r="V353" s="5"/>
      <c r="X353" s="5"/>
    </row>
    <row r="354" spans="2:24" x14ac:dyDescent="0.3">
      <c r="B354" s="40"/>
      <c r="C354" s="41"/>
      <c r="D354" s="39"/>
      <c r="E354" s="41"/>
      <c r="F354" s="39"/>
      <c r="G354" s="42"/>
      <c r="H354" s="39"/>
      <c r="N354" s="44"/>
      <c r="S354" s="5"/>
      <c r="T354" s="5"/>
      <c r="U354" s="5"/>
      <c r="V354" s="5"/>
      <c r="X354" s="5"/>
    </row>
    <row r="355" spans="2:24" x14ac:dyDescent="0.3">
      <c r="B355" s="40"/>
      <c r="C355" s="41"/>
      <c r="D355" s="39"/>
      <c r="E355" s="41"/>
      <c r="F355" s="39"/>
      <c r="G355" s="42"/>
      <c r="H355" s="39"/>
      <c r="N355" s="44"/>
      <c r="S355" s="5"/>
      <c r="T355" s="5"/>
      <c r="U355" s="5"/>
      <c r="V355" s="5"/>
      <c r="X355" s="5"/>
    </row>
    <row r="356" spans="2:24" x14ac:dyDescent="0.3">
      <c r="B356" s="40"/>
      <c r="C356" s="41"/>
      <c r="D356" s="39"/>
      <c r="E356" s="41"/>
      <c r="F356" s="39"/>
      <c r="G356" s="42"/>
      <c r="H356" s="39"/>
      <c r="N356" s="44"/>
      <c r="S356" s="5"/>
      <c r="T356" s="5"/>
      <c r="U356" s="5"/>
      <c r="V356" s="5"/>
      <c r="X356" s="5"/>
    </row>
    <row r="357" spans="2:24" x14ac:dyDescent="0.3">
      <c r="B357" s="40"/>
      <c r="C357" s="41"/>
      <c r="D357" s="39"/>
      <c r="E357" s="41"/>
      <c r="F357" s="39"/>
      <c r="G357" s="42"/>
      <c r="H357" s="39"/>
      <c r="N357" s="44"/>
      <c r="S357" s="5"/>
      <c r="T357" s="5"/>
      <c r="U357" s="5"/>
      <c r="V357" s="5"/>
      <c r="X357" s="5"/>
    </row>
    <row r="358" spans="2:24" x14ac:dyDescent="0.3">
      <c r="B358" s="40"/>
      <c r="C358" s="41"/>
      <c r="D358" s="39"/>
      <c r="E358" s="41"/>
      <c r="F358" s="39"/>
      <c r="G358" s="42"/>
      <c r="H358" s="39"/>
      <c r="N358" s="44"/>
      <c r="S358" s="5"/>
      <c r="T358" s="5"/>
      <c r="U358" s="5"/>
      <c r="V358" s="5"/>
      <c r="X358" s="5"/>
    </row>
    <row r="359" spans="2:24" x14ac:dyDescent="0.3">
      <c r="B359" s="40"/>
      <c r="C359" s="41"/>
      <c r="D359" s="39"/>
      <c r="E359" s="41"/>
      <c r="F359" s="39"/>
      <c r="G359" s="42"/>
      <c r="H359" s="39"/>
      <c r="N359" s="44"/>
      <c r="S359" s="5"/>
      <c r="T359" s="5"/>
      <c r="U359" s="5"/>
      <c r="V359" s="5"/>
      <c r="X359" s="5"/>
    </row>
    <row r="360" spans="2:24" x14ac:dyDescent="0.3">
      <c r="B360" s="40"/>
      <c r="C360" s="41"/>
      <c r="D360" s="39"/>
      <c r="E360" s="41"/>
      <c r="F360" s="39"/>
      <c r="G360" s="42"/>
      <c r="H360" s="39"/>
      <c r="N360" s="44"/>
      <c r="S360" s="5"/>
      <c r="T360" s="5"/>
      <c r="U360" s="5"/>
      <c r="V360" s="5"/>
      <c r="X360" s="5"/>
    </row>
    <row r="361" spans="2:24" x14ac:dyDescent="0.3">
      <c r="B361" s="40"/>
      <c r="C361" s="41"/>
      <c r="D361" s="39"/>
      <c r="E361" s="41"/>
      <c r="F361" s="39"/>
      <c r="G361" s="42"/>
      <c r="H361" s="39"/>
      <c r="N361" s="44"/>
      <c r="S361" s="5"/>
      <c r="T361" s="5"/>
      <c r="U361" s="5"/>
      <c r="V361" s="5"/>
      <c r="X361" s="5"/>
    </row>
    <row r="362" spans="2:24" x14ac:dyDescent="0.3">
      <c r="B362" s="40"/>
      <c r="C362" s="41"/>
      <c r="D362" s="39"/>
      <c r="E362" s="41"/>
      <c r="F362" s="39"/>
      <c r="G362" s="42"/>
      <c r="H362" s="39"/>
      <c r="N362" s="44"/>
      <c r="S362" s="5"/>
      <c r="T362" s="5"/>
      <c r="U362" s="5"/>
      <c r="V362" s="5"/>
      <c r="X362" s="5"/>
    </row>
    <row r="363" spans="2:24" x14ac:dyDescent="0.3">
      <c r="B363" s="40"/>
      <c r="C363" s="41"/>
      <c r="D363" s="39"/>
      <c r="E363" s="41"/>
      <c r="F363" s="39"/>
      <c r="G363" s="42"/>
      <c r="H363" s="39"/>
      <c r="N363" s="44"/>
      <c r="S363" s="5"/>
      <c r="T363" s="5"/>
      <c r="U363" s="5"/>
      <c r="V363" s="5"/>
      <c r="X363" s="5"/>
    </row>
    <row r="364" spans="2:24" x14ac:dyDescent="0.3">
      <c r="B364" s="40"/>
      <c r="C364" s="41"/>
      <c r="D364" s="39"/>
      <c r="E364" s="41"/>
      <c r="F364" s="39"/>
      <c r="G364" s="42"/>
      <c r="H364" s="39"/>
      <c r="N364" s="44"/>
      <c r="S364" s="5"/>
      <c r="T364" s="5"/>
      <c r="U364" s="5"/>
      <c r="V364" s="5"/>
      <c r="X364" s="5"/>
    </row>
    <row r="365" spans="2:24" x14ac:dyDescent="0.3">
      <c r="B365" s="40"/>
      <c r="C365" s="41"/>
      <c r="D365" s="39"/>
      <c r="E365" s="41"/>
      <c r="F365" s="39"/>
      <c r="G365" s="42"/>
      <c r="H365" s="39"/>
      <c r="N365" s="44"/>
      <c r="S365" s="5"/>
      <c r="T365" s="5"/>
      <c r="U365" s="5"/>
      <c r="V365" s="5"/>
      <c r="X365" s="5"/>
    </row>
    <row r="366" spans="2:24" x14ac:dyDescent="0.3">
      <c r="B366" s="40"/>
      <c r="C366" s="41"/>
      <c r="D366" s="39"/>
      <c r="E366" s="41"/>
      <c r="F366" s="39"/>
      <c r="G366" s="42"/>
      <c r="H366" s="39"/>
      <c r="N366" s="44"/>
      <c r="S366" s="5"/>
      <c r="T366" s="5"/>
      <c r="U366" s="5"/>
      <c r="V366" s="5"/>
      <c r="X366" s="5"/>
    </row>
    <row r="367" spans="2:24" x14ac:dyDescent="0.3">
      <c r="B367" s="40"/>
      <c r="C367" s="41"/>
      <c r="D367" s="39"/>
      <c r="E367" s="41"/>
      <c r="F367" s="39"/>
      <c r="G367" s="42"/>
      <c r="H367" s="39"/>
      <c r="N367" s="44"/>
      <c r="S367" s="5"/>
      <c r="T367" s="5"/>
      <c r="U367" s="5"/>
      <c r="V367" s="5"/>
      <c r="X367" s="5"/>
    </row>
    <row r="368" spans="2:24" x14ac:dyDescent="0.3">
      <c r="B368" s="40"/>
      <c r="C368" s="41"/>
      <c r="D368" s="39"/>
      <c r="E368" s="41"/>
      <c r="F368" s="39"/>
      <c r="G368" s="42"/>
      <c r="H368" s="39"/>
      <c r="N368" s="44"/>
      <c r="S368" s="5"/>
      <c r="T368" s="5"/>
      <c r="U368" s="5"/>
      <c r="V368" s="5"/>
      <c r="X368" s="5"/>
    </row>
    <row r="369" spans="2:24" x14ac:dyDescent="0.3">
      <c r="B369" s="40"/>
      <c r="C369" s="41"/>
      <c r="D369" s="39"/>
      <c r="E369" s="41"/>
      <c r="F369" s="39"/>
      <c r="G369" s="42"/>
      <c r="H369" s="39"/>
      <c r="N369" s="44"/>
      <c r="S369" s="5"/>
      <c r="T369" s="5"/>
      <c r="U369" s="5"/>
      <c r="V369" s="5"/>
      <c r="X369" s="5"/>
    </row>
    <row r="370" spans="2:24" x14ac:dyDescent="0.3">
      <c r="B370" s="40"/>
      <c r="C370" s="41"/>
      <c r="D370" s="39"/>
      <c r="E370" s="41"/>
      <c r="F370" s="39"/>
      <c r="G370" s="42"/>
      <c r="H370" s="39"/>
      <c r="N370" s="44"/>
      <c r="S370" s="5"/>
      <c r="T370" s="5"/>
      <c r="U370" s="5"/>
      <c r="V370" s="5"/>
      <c r="X370" s="5"/>
    </row>
    <row r="371" spans="2:24" x14ac:dyDescent="0.3">
      <c r="B371" s="40"/>
      <c r="C371" s="41"/>
      <c r="D371" s="39"/>
      <c r="E371" s="41"/>
      <c r="F371" s="39"/>
      <c r="G371" s="42"/>
      <c r="H371" s="39"/>
      <c r="N371" s="44"/>
      <c r="S371" s="5"/>
      <c r="T371" s="5"/>
      <c r="U371" s="5"/>
      <c r="V371" s="5"/>
      <c r="X371" s="5"/>
    </row>
    <row r="372" spans="2:24" x14ac:dyDescent="0.3">
      <c r="B372" s="40"/>
      <c r="C372" s="41"/>
      <c r="D372" s="39"/>
      <c r="E372" s="41"/>
      <c r="F372" s="39"/>
      <c r="G372" s="42"/>
      <c r="H372" s="39"/>
      <c r="N372" s="44"/>
      <c r="S372" s="5"/>
      <c r="T372" s="5"/>
      <c r="U372" s="5"/>
      <c r="V372" s="5"/>
      <c r="X372" s="5"/>
    </row>
    <row r="373" spans="2:24" x14ac:dyDescent="0.3">
      <c r="B373" s="40"/>
      <c r="C373" s="41"/>
      <c r="D373" s="39"/>
      <c r="E373" s="41"/>
      <c r="F373" s="39"/>
      <c r="G373" s="42"/>
      <c r="H373" s="39"/>
      <c r="N373" s="44"/>
      <c r="S373" s="5"/>
      <c r="T373" s="5"/>
      <c r="U373" s="5"/>
      <c r="V373" s="5"/>
      <c r="X373" s="5"/>
    </row>
    <row r="374" spans="2:24" x14ac:dyDescent="0.3">
      <c r="B374" s="40"/>
      <c r="C374" s="41"/>
      <c r="D374" s="39"/>
      <c r="E374" s="41"/>
      <c r="F374" s="39"/>
      <c r="G374" s="42"/>
      <c r="H374" s="39"/>
      <c r="N374" s="44"/>
      <c r="S374" s="5"/>
      <c r="T374" s="5"/>
      <c r="U374" s="5"/>
      <c r="V374" s="5"/>
      <c r="X374" s="5"/>
    </row>
    <row r="375" spans="2:24" x14ac:dyDescent="0.3">
      <c r="B375" s="40"/>
      <c r="C375" s="41"/>
      <c r="D375" s="39"/>
      <c r="E375" s="41"/>
      <c r="F375" s="39"/>
      <c r="G375" s="42"/>
      <c r="H375" s="39"/>
      <c r="N375" s="44"/>
      <c r="S375" s="5"/>
      <c r="T375" s="5"/>
      <c r="U375" s="5"/>
      <c r="V375" s="5"/>
      <c r="X375" s="5"/>
    </row>
    <row r="376" spans="2:24" x14ac:dyDescent="0.3">
      <c r="B376" s="40"/>
      <c r="C376" s="41"/>
      <c r="D376" s="39"/>
      <c r="E376" s="41"/>
      <c r="F376" s="39"/>
      <c r="G376" s="42"/>
      <c r="H376" s="39"/>
      <c r="N376" s="44"/>
      <c r="S376" s="5"/>
      <c r="T376" s="5"/>
      <c r="U376" s="5"/>
      <c r="V376" s="5"/>
      <c r="X376" s="5"/>
    </row>
    <row r="377" spans="2:24" x14ac:dyDescent="0.3">
      <c r="B377" s="40"/>
      <c r="C377" s="41"/>
      <c r="D377" s="39"/>
      <c r="E377" s="41"/>
      <c r="F377" s="39"/>
      <c r="G377" s="42"/>
      <c r="H377" s="39"/>
      <c r="N377" s="44"/>
      <c r="S377" s="5"/>
      <c r="T377" s="5"/>
      <c r="U377" s="5"/>
      <c r="V377" s="5"/>
      <c r="X377" s="5"/>
    </row>
    <row r="378" spans="2:24" x14ac:dyDescent="0.3">
      <c r="B378" s="40"/>
      <c r="C378" s="41"/>
      <c r="D378" s="39"/>
      <c r="E378" s="41"/>
      <c r="F378" s="39"/>
      <c r="G378" s="42"/>
      <c r="H378" s="39"/>
      <c r="N378" s="44"/>
      <c r="S378" s="5"/>
      <c r="T378" s="5"/>
      <c r="U378" s="5"/>
      <c r="V378" s="5"/>
      <c r="X378" s="5"/>
    </row>
    <row r="379" spans="2:24" x14ac:dyDescent="0.3">
      <c r="B379" s="40"/>
      <c r="C379" s="41"/>
      <c r="D379" s="39"/>
      <c r="E379" s="41"/>
      <c r="F379" s="39"/>
      <c r="G379" s="42"/>
      <c r="H379" s="39"/>
      <c r="N379" s="44"/>
      <c r="S379" s="5"/>
      <c r="T379" s="5"/>
      <c r="U379" s="5"/>
      <c r="V379" s="5"/>
      <c r="X379" s="5"/>
    </row>
    <row r="380" spans="2:24" x14ac:dyDescent="0.3">
      <c r="B380" s="40"/>
      <c r="C380" s="41"/>
      <c r="D380" s="39"/>
      <c r="E380" s="41"/>
      <c r="F380" s="39"/>
      <c r="G380" s="42"/>
      <c r="H380" s="39"/>
      <c r="N380" s="44"/>
      <c r="S380" s="5"/>
      <c r="T380" s="5"/>
      <c r="U380" s="5"/>
      <c r="V380" s="5"/>
      <c r="X380" s="5"/>
    </row>
    <row r="381" spans="2:24" x14ac:dyDescent="0.3">
      <c r="B381" s="40"/>
      <c r="C381" s="41"/>
      <c r="D381" s="39"/>
      <c r="E381" s="41"/>
      <c r="F381" s="39"/>
      <c r="G381" s="42"/>
      <c r="H381" s="39"/>
      <c r="N381" s="44"/>
      <c r="S381" s="5"/>
      <c r="T381" s="5"/>
      <c r="U381" s="5"/>
      <c r="V381" s="5"/>
      <c r="X381" s="5"/>
    </row>
    <row r="382" spans="2:24" x14ac:dyDescent="0.3">
      <c r="B382" s="40"/>
      <c r="C382" s="41"/>
      <c r="D382" s="39"/>
      <c r="E382" s="41"/>
      <c r="F382" s="39"/>
      <c r="G382" s="42"/>
      <c r="H382" s="39"/>
      <c r="N382" s="44"/>
      <c r="S382" s="5"/>
      <c r="T382" s="5"/>
      <c r="U382" s="5"/>
      <c r="V382" s="5"/>
      <c r="X382" s="5"/>
    </row>
    <row r="383" spans="2:24" x14ac:dyDescent="0.3">
      <c r="B383" s="40"/>
      <c r="C383" s="41"/>
      <c r="D383" s="39"/>
      <c r="E383" s="41"/>
      <c r="F383" s="39"/>
      <c r="G383" s="42"/>
      <c r="H383" s="39"/>
      <c r="N383" s="44"/>
      <c r="S383" s="5"/>
      <c r="T383" s="5"/>
      <c r="U383" s="5"/>
      <c r="V383" s="5"/>
      <c r="X383" s="5"/>
    </row>
    <row r="384" spans="2:24" x14ac:dyDescent="0.3">
      <c r="B384" s="40"/>
      <c r="C384" s="41"/>
      <c r="D384" s="39"/>
      <c r="E384" s="41"/>
      <c r="F384" s="39"/>
      <c r="G384" s="42"/>
      <c r="H384" s="39"/>
      <c r="N384" s="44"/>
      <c r="S384" s="5"/>
      <c r="T384" s="5"/>
      <c r="U384" s="5"/>
      <c r="V384" s="5"/>
      <c r="X384" s="5"/>
    </row>
    <row r="385" spans="2:24" x14ac:dyDescent="0.3">
      <c r="B385" s="40"/>
      <c r="C385" s="41"/>
      <c r="D385" s="39"/>
      <c r="E385" s="41"/>
      <c r="F385" s="39"/>
      <c r="G385" s="42"/>
      <c r="H385" s="39"/>
      <c r="N385" s="44"/>
      <c r="S385" s="5"/>
      <c r="T385" s="5"/>
      <c r="U385" s="5"/>
      <c r="V385" s="5"/>
      <c r="X385" s="5"/>
    </row>
    <row r="386" spans="2:24" x14ac:dyDescent="0.3">
      <c r="B386" s="40"/>
      <c r="C386" s="41"/>
      <c r="D386" s="39"/>
      <c r="E386" s="41"/>
      <c r="F386" s="39"/>
      <c r="G386" s="42"/>
      <c r="H386" s="39"/>
      <c r="N386" s="44"/>
      <c r="S386" s="5"/>
      <c r="T386" s="5"/>
      <c r="U386" s="5"/>
      <c r="V386" s="5"/>
      <c r="X386" s="5"/>
    </row>
    <row r="387" spans="2:24" x14ac:dyDescent="0.3">
      <c r="B387" s="40"/>
      <c r="C387" s="41"/>
      <c r="D387" s="39"/>
      <c r="E387" s="41"/>
      <c r="F387" s="39"/>
      <c r="G387" s="42"/>
      <c r="H387" s="39"/>
      <c r="N387" s="44"/>
      <c r="S387" s="5"/>
      <c r="T387" s="5"/>
      <c r="U387" s="5"/>
      <c r="V387" s="5"/>
      <c r="X387" s="5"/>
    </row>
    <row r="388" spans="2:24" x14ac:dyDescent="0.3">
      <c r="B388" s="40"/>
      <c r="C388" s="41"/>
      <c r="D388" s="39"/>
      <c r="E388" s="41"/>
      <c r="F388" s="39"/>
      <c r="G388" s="42"/>
      <c r="H388" s="39"/>
      <c r="N388" s="44"/>
      <c r="S388" s="5"/>
      <c r="T388" s="5"/>
      <c r="U388" s="5"/>
      <c r="V388" s="5"/>
      <c r="X388" s="5"/>
    </row>
    <row r="389" spans="2:24" x14ac:dyDescent="0.3">
      <c r="B389" s="40"/>
      <c r="C389" s="41"/>
      <c r="D389" s="39"/>
      <c r="E389" s="41"/>
      <c r="F389" s="39"/>
      <c r="G389" s="42"/>
      <c r="H389" s="39"/>
      <c r="N389" s="44"/>
      <c r="S389" s="5"/>
      <c r="T389" s="5"/>
      <c r="U389" s="5"/>
      <c r="V389" s="5"/>
      <c r="X389" s="5"/>
    </row>
    <row r="390" spans="2:24" x14ac:dyDescent="0.3">
      <c r="B390" s="40"/>
      <c r="C390" s="41"/>
      <c r="D390" s="39"/>
      <c r="E390" s="41"/>
      <c r="F390" s="39"/>
      <c r="G390" s="42"/>
      <c r="H390" s="39"/>
      <c r="N390" s="44"/>
      <c r="S390" s="5"/>
      <c r="T390" s="5"/>
      <c r="U390" s="5"/>
      <c r="V390" s="5"/>
      <c r="X390" s="5"/>
    </row>
    <row r="391" spans="2:24" x14ac:dyDescent="0.3">
      <c r="B391" s="40"/>
      <c r="C391" s="41"/>
      <c r="D391" s="39"/>
      <c r="E391" s="41"/>
      <c r="F391" s="39"/>
      <c r="G391" s="42"/>
      <c r="H391" s="39"/>
      <c r="N391" s="44"/>
      <c r="S391" s="5"/>
      <c r="T391" s="5"/>
      <c r="U391" s="5"/>
      <c r="V391" s="5"/>
      <c r="X391" s="5"/>
    </row>
    <row r="392" spans="2:24" x14ac:dyDescent="0.3">
      <c r="B392" s="40"/>
      <c r="C392" s="41"/>
      <c r="D392" s="39"/>
      <c r="E392" s="41"/>
      <c r="F392" s="39"/>
      <c r="G392" s="42"/>
      <c r="H392" s="39"/>
      <c r="N392" s="44"/>
      <c r="S392" s="5"/>
      <c r="T392" s="5"/>
      <c r="U392" s="5"/>
      <c r="V392" s="5"/>
      <c r="X392" s="5"/>
    </row>
    <row r="393" spans="2:24" x14ac:dyDescent="0.3">
      <c r="B393" s="40"/>
      <c r="C393" s="41"/>
      <c r="D393" s="39"/>
      <c r="E393" s="41"/>
      <c r="F393" s="39"/>
      <c r="G393" s="42"/>
      <c r="H393" s="39"/>
      <c r="N393" s="44"/>
      <c r="S393" s="5"/>
      <c r="T393" s="5"/>
      <c r="U393" s="5"/>
      <c r="V393" s="5"/>
      <c r="X393" s="5"/>
    </row>
    <row r="394" spans="2:24" x14ac:dyDescent="0.3">
      <c r="B394" s="40"/>
      <c r="C394" s="41"/>
      <c r="D394" s="39"/>
      <c r="E394" s="41"/>
      <c r="F394" s="39"/>
      <c r="G394" s="42"/>
      <c r="H394" s="39"/>
      <c r="N394" s="44"/>
      <c r="S394" s="5"/>
      <c r="T394" s="5"/>
      <c r="U394" s="5"/>
      <c r="V394" s="5"/>
      <c r="X394" s="5"/>
    </row>
    <row r="395" spans="2:24" x14ac:dyDescent="0.3">
      <c r="B395" s="40"/>
      <c r="C395" s="41"/>
      <c r="D395" s="39"/>
      <c r="E395" s="41"/>
      <c r="F395" s="39"/>
      <c r="G395" s="42"/>
      <c r="H395" s="39"/>
      <c r="N395" s="44"/>
      <c r="S395" s="5"/>
      <c r="T395" s="5"/>
      <c r="U395" s="5"/>
      <c r="V395" s="5"/>
      <c r="X395" s="5"/>
    </row>
    <row r="396" spans="2:24" x14ac:dyDescent="0.3">
      <c r="B396" s="40"/>
      <c r="C396" s="41"/>
      <c r="D396" s="39"/>
      <c r="E396" s="41"/>
      <c r="F396" s="39"/>
      <c r="G396" s="42"/>
      <c r="H396" s="39"/>
      <c r="N396" s="44"/>
      <c r="S396" s="5"/>
      <c r="T396" s="5"/>
      <c r="U396" s="5"/>
      <c r="V396" s="5"/>
      <c r="X396" s="5"/>
    </row>
    <row r="397" spans="2:24" x14ac:dyDescent="0.3">
      <c r="B397" s="40"/>
      <c r="C397" s="41"/>
      <c r="D397" s="39"/>
      <c r="E397" s="41"/>
      <c r="F397" s="39"/>
      <c r="G397" s="42"/>
      <c r="H397" s="39"/>
      <c r="N397" s="44"/>
      <c r="S397" s="5"/>
      <c r="T397" s="5"/>
      <c r="U397" s="5"/>
      <c r="V397" s="5"/>
      <c r="X397" s="5"/>
    </row>
    <row r="398" spans="2:24" x14ac:dyDescent="0.3">
      <c r="B398" s="40"/>
      <c r="C398" s="41"/>
      <c r="D398" s="39"/>
      <c r="E398" s="41"/>
      <c r="F398" s="39"/>
      <c r="G398" s="42"/>
      <c r="H398" s="39"/>
      <c r="N398" s="44"/>
      <c r="S398" s="5"/>
      <c r="T398" s="5"/>
      <c r="U398" s="5"/>
      <c r="V398" s="5"/>
      <c r="X398" s="5"/>
    </row>
    <row r="399" spans="2:24" x14ac:dyDescent="0.3">
      <c r="B399" s="40"/>
      <c r="C399" s="41"/>
      <c r="D399" s="39"/>
      <c r="E399" s="41"/>
      <c r="F399" s="39"/>
      <c r="G399" s="42"/>
      <c r="H399" s="39"/>
      <c r="N399" s="44"/>
      <c r="S399" s="5"/>
      <c r="T399" s="5"/>
      <c r="U399" s="5"/>
      <c r="V399" s="5"/>
      <c r="X399" s="5"/>
    </row>
    <row r="400" spans="2:24" x14ac:dyDescent="0.3">
      <c r="B400" s="40"/>
      <c r="C400" s="41"/>
      <c r="D400" s="39"/>
      <c r="E400" s="41"/>
      <c r="F400" s="39"/>
      <c r="G400" s="42"/>
      <c r="H400" s="39"/>
      <c r="N400" s="44"/>
      <c r="S400" s="5"/>
      <c r="T400" s="5"/>
      <c r="U400" s="5"/>
      <c r="V400" s="5"/>
      <c r="X400" s="5"/>
    </row>
    <row r="401" spans="2:24" x14ac:dyDescent="0.3">
      <c r="B401" s="40"/>
      <c r="C401" s="41"/>
      <c r="D401" s="39"/>
      <c r="E401" s="41"/>
      <c r="F401" s="39"/>
      <c r="G401" s="42"/>
      <c r="H401" s="39"/>
      <c r="N401" s="44"/>
      <c r="S401" s="5"/>
      <c r="T401" s="5"/>
      <c r="U401" s="5"/>
      <c r="V401" s="5"/>
      <c r="X401" s="5"/>
    </row>
    <row r="402" spans="2:24" x14ac:dyDescent="0.3">
      <c r="B402" s="40"/>
      <c r="C402" s="41"/>
      <c r="D402" s="39"/>
      <c r="E402" s="41"/>
      <c r="F402" s="39"/>
      <c r="G402" s="42"/>
      <c r="H402" s="39"/>
      <c r="N402" s="44"/>
      <c r="S402" s="5"/>
      <c r="T402" s="5"/>
      <c r="U402" s="5"/>
      <c r="V402" s="5"/>
      <c r="X402" s="5"/>
    </row>
    <row r="403" spans="2:24" x14ac:dyDescent="0.3">
      <c r="B403" s="40"/>
      <c r="C403" s="41"/>
      <c r="D403" s="39"/>
      <c r="E403" s="41"/>
      <c r="F403" s="39"/>
      <c r="G403" s="42"/>
      <c r="H403" s="39"/>
      <c r="N403" s="44"/>
      <c r="S403" s="5"/>
      <c r="T403" s="5"/>
      <c r="U403" s="5"/>
      <c r="V403" s="5"/>
      <c r="X403" s="5"/>
    </row>
    <row r="404" spans="2:24" x14ac:dyDescent="0.3">
      <c r="B404" s="40"/>
      <c r="C404" s="41"/>
      <c r="D404" s="39"/>
      <c r="E404" s="41"/>
      <c r="F404" s="39"/>
      <c r="G404" s="42"/>
      <c r="H404" s="39"/>
      <c r="N404" s="44"/>
      <c r="S404" s="5"/>
      <c r="T404" s="5"/>
      <c r="U404" s="5"/>
      <c r="V404" s="5"/>
      <c r="X404" s="5"/>
    </row>
    <row r="405" spans="2:24" x14ac:dyDescent="0.3">
      <c r="B405" s="40"/>
      <c r="C405" s="41"/>
      <c r="D405" s="39"/>
      <c r="E405" s="41"/>
      <c r="F405" s="39"/>
      <c r="G405" s="42"/>
      <c r="H405" s="39"/>
      <c r="N405" s="44"/>
      <c r="S405" s="5"/>
      <c r="T405" s="5"/>
      <c r="U405" s="5"/>
      <c r="V405" s="5"/>
      <c r="X405" s="5"/>
    </row>
    <row r="406" spans="2:24" x14ac:dyDescent="0.3">
      <c r="B406" s="40"/>
      <c r="C406" s="41"/>
      <c r="D406" s="39"/>
      <c r="E406" s="41"/>
      <c r="F406" s="39"/>
      <c r="G406" s="42"/>
      <c r="H406" s="39"/>
      <c r="N406" s="44"/>
      <c r="S406" s="5"/>
      <c r="T406" s="5"/>
      <c r="U406" s="5"/>
      <c r="V406" s="5"/>
      <c r="X406" s="5"/>
    </row>
    <row r="407" spans="2:24" x14ac:dyDescent="0.3">
      <c r="B407" s="40"/>
      <c r="C407" s="41"/>
      <c r="D407" s="39"/>
      <c r="E407" s="41"/>
      <c r="F407" s="39"/>
      <c r="G407" s="42"/>
      <c r="H407" s="39"/>
      <c r="N407" s="44"/>
      <c r="S407" s="5"/>
      <c r="T407" s="5"/>
      <c r="U407" s="5"/>
      <c r="V407" s="5"/>
      <c r="X407" s="5"/>
    </row>
    <row r="408" spans="2:24" x14ac:dyDescent="0.3">
      <c r="B408" s="40"/>
      <c r="C408" s="41"/>
      <c r="D408" s="39"/>
      <c r="E408" s="41"/>
      <c r="F408" s="39"/>
      <c r="G408" s="42"/>
      <c r="H408" s="39"/>
      <c r="N408" s="44"/>
      <c r="S408" s="5"/>
      <c r="T408" s="5"/>
      <c r="U408" s="5"/>
      <c r="V408" s="5"/>
      <c r="X408" s="5"/>
    </row>
    <row r="409" spans="2:24" x14ac:dyDescent="0.3">
      <c r="B409" s="40"/>
      <c r="C409" s="41"/>
      <c r="D409" s="39"/>
      <c r="E409" s="41"/>
      <c r="F409" s="39"/>
      <c r="G409" s="42"/>
      <c r="H409" s="39"/>
      <c r="N409" s="44"/>
      <c r="S409" s="5"/>
      <c r="T409" s="5"/>
      <c r="U409" s="5"/>
      <c r="V409" s="5"/>
      <c r="X409" s="5"/>
    </row>
    <row r="410" spans="2:24" x14ac:dyDescent="0.3">
      <c r="B410" s="40"/>
      <c r="C410" s="41"/>
      <c r="D410" s="39"/>
      <c r="E410" s="41"/>
      <c r="F410" s="39"/>
      <c r="G410" s="42"/>
      <c r="H410" s="39"/>
      <c r="N410" s="44"/>
      <c r="S410" s="5"/>
      <c r="T410" s="5"/>
      <c r="U410" s="5"/>
      <c r="V410" s="5"/>
      <c r="X410" s="5"/>
    </row>
    <row r="411" spans="2:24" x14ac:dyDescent="0.3">
      <c r="B411" s="40"/>
      <c r="C411" s="41"/>
      <c r="D411" s="39"/>
      <c r="E411" s="41"/>
      <c r="F411" s="39"/>
      <c r="G411" s="42"/>
      <c r="H411" s="39"/>
      <c r="N411" s="44"/>
      <c r="S411" s="5"/>
      <c r="T411" s="5"/>
      <c r="U411" s="5"/>
      <c r="V411" s="5"/>
      <c r="X411" s="5"/>
    </row>
    <row r="412" spans="2:24" x14ac:dyDescent="0.3">
      <c r="B412" s="40"/>
      <c r="C412" s="41"/>
      <c r="D412" s="39"/>
      <c r="E412" s="41"/>
      <c r="F412" s="39"/>
      <c r="G412" s="42"/>
      <c r="H412" s="39"/>
      <c r="N412" s="44"/>
      <c r="S412" s="5"/>
      <c r="T412" s="5"/>
      <c r="U412" s="5"/>
      <c r="V412" s="5"/>
      <c r="X412" s="5"/>
    </row>
    <row r="413" spans="2:24" x14ac:dyDescent="0.3">
      <c r="B413" s="40"/>
      <c r="C413" s="41"/>
      <c r="D413" s="39"/>
      <c r="E413" s="41"/>
      <c r="F413" s="39"/>
      <c r="G413" s="42"/>
      <c r="H413" s="39"/>
      <c r="N413" s="44"/>
      <c r="S413" s="5"/>
      <c r="T413" s="5"/>
      <c r="U413" s="5"/>
      <c r="V413" s="5"/>
      <c r="X413" s="5"/>
    </row>
    <row r="414" spans="2:24" x14ac:dyDescent="0.3">
      <c r="B414" s="40"/>
      <c r="C414" s="41"/>
      <c r="D414" s="39"/>
      <c r="E414" s="41"/>
      <c r="F414" s="39"/>
      <c r="G414" s="42"/>
      <c r="H414" s="39"/>
      <c r="N414" s="44"/>
      <c r="S414" s="5"/>
      <c r="T414" s="5"/>
      <c r="U414" s="5"/>
      <c r="V414" s="5"/>
      <c r="X414" s="5"/>
    </row>
    <row r="415" spans="2:24" x14ac:dyDescent="0.3">
      <c r="B415" s="40"/>
      <c r="C415" s="41"/>
      <c r="D415" s="39"/>
      <c r="E415" s="41"/>
      <c r="F415" s="39"/>
      <c r="G415" s="42"/>
      <c r="H415" s="39"/>
      <c r="N415" s="44"/>
      <c r="S415" s="5"/>
      <c r="T415" s="5"/>
      <c r="U415" s="5"/>
      <c r="V415" s="5"/>
      <c r="X415" s="5"/>
    </row>
    <row r="416" spans="2:24" x14ac:dyDescent="0.3">
      <c r="B416" s="40"/>
      <c r="C416" s="41"/>
      <c r="D416" s="39"/>
      <c r="E416" s="41"/>
      <c r="F416" s="39"/>
      <c r="G416" s="42"/>
      <c r="H416" s="39"/>
      <c r="N416" s="44"/>
      <c r="S416" s="5"/>
      <c r="T416" s="5"/>
      <c r="U416" s="5"/>
      <c r="V416" s="5"/>
      <c r="X416" s="5"/>
    </row>
    <row r="417" spans="2:24" x14ac:dyDescent="0.3">
      <c r="B417" s="40"/>
      <c r="C417" s="41"/>
      <c r="D417" s="39"/>
      <c r="E417" s="41"/>
      <c r="F417" s="39"/>
      <c r="G417" s="42"/>
      <c r="H417" s="39"/>
      <c r="N417" s="44"/>
      <c r="S417" s="5"/>
      <c r="T417" s="5"/>
      <c r="U417" s="5"/>
      <c r="V417" s="5"/>
      <c r="X417" s="5"/>
    </row>
    <row r="418" spans="2:24" x14ac:dyDescent="0.3">
      <c r="B418" s="40"/>
      <c r="C418" s="41"/>
      <c r="D418" s="39"/>
      <c r="E418" s="41"/>
      <c r="F418" s="39"/>
      <c r="G418" s="42"/>
      <c r="H418" s="39"/>
      <c r="N418" s="44"/>
      <c r="S418" s="5"/>
      <c r="T418" s="5"/>
      <c r="U418" s="5"/>
      <c r="V418" s="5"/>
      <c r="X418" s="5"/>
    </row>
    <row r="419" spans="2:24" x14ac:dyDescent="0.3">
      <c r="B419" s="40"/>
      <c r="C419" s="41"/>
      <c r="D419" s="39"/>
      <c r="E419" s="41"/>
      <c r="F419" s="39"/>
      <c r="G419" s="42"/>
      <c r="H419" s="39"/>
      <c r="N419" s="44"/>
      <c r="S419" s="5"/>
      <c r="T419" s="5"/>
      <c r="U419" s="5"/>
      <c r="V419" s="5"/>
      <c r="X419" s="5"/>
    </row>
    <row r="420" spans="2:24" x14ac:dyDescent="0.3">
      <c r="B420" s="40"/>
      <c r="C420" s="41"/>
      <c r="D420" s="39"/>
      <c r="E420" s="41"/>
      <c r="F420" s="39"/>
      <c r="G420" s="42"/>
      <c r="H420" s="39"/>
      <c r="N420" s="44"/>
      <c r="S420" s="5"/>
      <c r="T420" s="5"/>
      <c r="U420" s="5"/>
      <c r="V420" s="5"/>
      <c r="X420" s="5"/>
    </row>
    <row r="421" spans="2:24" x14ac:dyDescent="0.3">
      <c r="B421" s="40"/>
      <c r="C421" s="41"/>
      <c r="D421" s="39"/>
      <c r="E421" s="41"/>
      <c r="F421" s="39"/>
      <c r="G421" s="42"/>
      <c r="H421" s="39"/>
      <c r="N421" s="44"/>
      <c r="S421" s="5"/>
      <c r="T421" s="5"/>
      <c r="U421" s="5"/>
      <c r="V421" s="5"/>
      <c r="X421" s="5"/>
    </row>
    <row r="422" spans="2:24" x14ac:dyDescent="0.3">
      <c r="B422" s="40"/>
      <c r="C422" s="41"/>
      <c r="D422" s="39"/>
      <c r="E422" s="41"/>
      <c r="F422" s="39"/>
      <c r="G422" s="42"/>
      <c r="H422" s="39"/>
      <c r="N422" s="44"/>
      <c r="S422" s="5"/>
      <c r="T422" s="5"/>
      <c r="U422" s="5"/>
      <c r="V422" s="5"/>
      <c r="X422" s="5"/>
    </row>
    <row r="423" spans="2:24" x14ac:dyDescent="0.3">
      <c r="B423" s="40"/>
      <c r="C423" s="41"/>
      <c r="D423" s="39"/>
      <c r="E423" s="41"/>
      <c r="F423" s="39"/>
      <c r="G423" s="42"/>
      <c r="H423" s="39"/>
      <c r="N423" s="44"/>
      <c r="S423" s="5"/>
      <c r="T423" s="5"/>
      <c r="U423" s="5"/>
      <c r="V423" s="5"/>
      <c r="X423" s="5"/>
    </row>
    <row r="424" spans="2:24" x14ac:dyDescent="0.3">
      <c r="B424" s="40"/>
      <c r="C424" s="41"/>
      <c r="D424" s="39"/>
      <c r="E424" s="41"/>
      <c r="F424" s="39"/>
      <c r="G424" s="42"/>
      <c r="H424" s="39"/>
      <c r="N424" s="44"/>
      <c r="S424" s="5"/>
      <c r="T424" s="5"/>
      <c r="U424" s="5"/>
      <c r="V424" s="5"/>
      <c r="X424" s="5"/>
    </row>
    <row r="425" spans="2:24" x14ac:dyDescent="0.3">
      <c r="B425" s="40"/>
      <c r="C425" s="41"/>
      <c r="D425" s="39"/>
      <c r="E425" s="41"/>
      <c r="F425" s="39"/>
      <c r="G425" s="42"/>
      <c r="H425" s="39"/>
      <c r="N425" s="44"/>
      <c r="S425" s="5"/>
      <c r="T425" s="5"/>
      <c r="U425" s="5"/>
      <c r="V425" s="5"/>
      <c r="X425" s="5"/>
    </row>
    <row r="426" spans="2:24" x14ac:dyDescent="0.3">
      <c r="B426" s="40"/>
      <c r="C426" s="41"/>
      <c r="D426" s="39"/>
      <c r="E426" s="41"/>
      <c r="F426" s="39"/>
      <c r="G426" s="42"/>
      <c r="H426" s="39"/>
      <c r="N426" s="44"/>
      <c r="S426" s="5"/>
      <c r="T426" s="5"/>
      <c r="U426" s="5"/>
      <c r="V426" s="5"/>
      <c r="X426" s="5"/>
    </row>
    <row r="427" spans="2:24" x14ac:dyDescent="0.3">
      <c r="B427" s="40"/>
      <c r="C427" s="41"/>
      <c r="D427" s="39"/>
      <c r="E427" s="41"/>
      <c r="F427" s="39"/>
      <c r="G427" s="42"/>
      <c r="H427" s="39"/>
      <c r="N427" s="44"/>
      <c r="S427" s="5"/>
      <c r="T427" s="5"/>
      <c r="U427" s="5"/>
      <c r="V427" s="5"/>
      <c r="X427" s="5"/>
    </row>
    <row r="428" spans="2:24" x14ac:dyDescent="0.3">
      <c r="B428" s="40"/>
      <c r="C428" s="41"/>
      <c r="D428" s="39"/>
      <c r="E428" s="41"/>
      <c r="F428" s="39"/>
      <c r="G428" s="42"/>
      <c r="H428" s="39"/>
      <c r="N428" s="44"/>
      <c r="S428" s="5"/>
      <c r="T428" s="5"/>
      <c r="U428" s="5"/>
      <c r="V428" s="5"/>
      <c r="X428" s="5"/>
    </row>
    <row r="429" spans="2:24" x14ac:dyDescent="0.3">
      <c r="B429" s="40"/>
      <c r="C429" s="41"/>
      <c r="D429" s="39"/>
      <c r="E429" s="41"/>
      <c r="F429" s="39"/>
      <c r="G429" s="42"/>
      <c r="H429" s="39"/>
      <c r="N429" s="44"/>
      <c r="S429" s="5"/>
      <c r="T429" s="5"/>
      <c r="U429" s="5"/>
      <c r="V429" s="5"/>
      <c r="X429" s="5"/>
    </row>
    <row r="430" spans="2:24" x14ac:dyDescent="0.3">
      <c r="B430" s="40"/>
      <c r="C430" s="41"/>
      <c r="D430" s="39"/>
      <c r="E430" s="41"/>
      <c r="F430" s="39"/>
      <c r="G430" s="42"/>
      <c r="H430" s="39"/>
      <c r="N430" s="44"/>
      <c r="S430" s="5"/>
      <c r="T430" s="5"/>
      <c r="U430" s="5"/>
      <c r="V430" s="5"/>
      <c r="X430" s="5"/>
    </row>
    <row r="431" spans="2:24" x14ac:dyDescent="0.3">
      <c r="B431" s="40"/>
      <c r="C431" s="41"/>
      <c r="D431" s="39"/>
      <c r="E431" s="41"/>
      <c r="F431" s="39"/>
      <c r="G431" s="42"/>
      <c r="H431" s="39"/>
      <c r="N431" s="44"/>
      <c r="S431" s="5"/>
      <c r="T431" s="5"/>
      <c r="U431" s="5"/>
      <c r="V431" s="5"/>
      <c r="X431" s="5"/>
    </row>
    <row r="432" spans="2:24" x14ac:dyDescent="0.3">
      <c r="B432" s="40"/>
      <c r="C432" s="41"/>
      <c r="D432" s="39"/>
      <c r="E432" s="41"/>
      <c r="F432" s="39"/>
      <c r="G432" s="42"/>
      <c r="H432" s="39"/>
      <c r="N432" s="44"/>
      <c r="S432" s="5"/>
      <c r="T432" s="5"/>
      <c r="U432" s="5"/>
      <c r="V432" s="5"/>
      <c r="X432" s="5"/>
    </row>
    <row r="433" spans="2:24" x14ac:dyDescent="0.3">
      <c r="B433" s="40"/>
      <c r="C433" s="41"/>
      <c r="D433" s="39"/>
      <c r="E433" s="41"/>
      <c r="F433" s="39"/>
      <c r="G433" s="42"/>
      <c r="H433" s="39"/>
      <c r="N433" s="44"/>
      <c r="S433" s="5"/>
      <c r="T433" s="5"/>
      <c r="U433" s="5"/>
      <c r="V433" s="5"/>
      <c r="X433" s="5"/>
    </row>
    <row r="434" spans="2:24" x14ac:dyDescent="0.3">
      <c r="B434" s="40"/>
      <c r="C434" s="41"/>
      <c r="D434" s="39"/>
      <c r="E434" s="41"/>
      <c r="F434" s="39"/>
      <c r="G434" s="42"/>
      <c r="H434" s="39"/>
      <c r="N434" s="44"/>
      <c r="S434" s="5"/>
      <c r="T434" s="5"/>
      <c r="U434" s="5"/>
      <c r="V434" s="5"/>
      <c r="X434" s="5"/>
    </row>
    <row r="435" spans="2:24" x14ac:dyDescent="0.3">
      <c r="B435" s="40"/>
      <c r="C435" s="41"/>
      <c r="D435" s="39"/>
      <c r="E435" s="41"/>
      <c r="F435" s="39"/>
      <c r="G435" s="42"/>
      <c r="H435" s="39"/>
      <c r="N435" s="44"/>
      <c r="S435" s="5"/>
      <c r="T435" s="5"/>
      <c r="U435" s="5"/>
      <c r="V435" s="5"/>
      <c r="X435" s="5"/>
    </row>
    <row r="436" spans="2:24" x14ac:dyDescent="0.3">
      <c r="B436" s="40"/>
      <c r="C436" s="41"/>
      <c r="D436" s="39"/>
      <c r="E436" s="41"/>
      <c r="F436" s="39"/>
      <c r="G436" s="42"/>
      <c r="H436" s="39"/>
      <c r="N436" s="44"/>
      <c r="S436" s="5"/>
      <c r="T436" s="5"/>
      <c r="U436" s="5"/>
      <c r="V436" s="5"/>
      <c r="X436" s="5"/>
    </row>
    <row r="437" spans="2:24" x14ac:dyDescent="0.3">
      <c r="B437" s="40"/>
      <c r="C437" s="41"/>
      <c r="D437" s="39"/>
      <c r="E437" s="41"/>
      <c r="F437" s="39"/>
      <c r="G437" s="42"/>
      <c r="H437" s="39"/>
      <c r="N437" s="44"/>
      <c r="S437" s="5"/>
      <c r="T437" s="5"/>
      <c r="U437" s="5"/>
      <c r="V437" s="5"/>
      <c r="X437" s="5"/>
    </row>
    <row r="438" spans="2:24" x14ac:dyDescent="0.3">
      <c r="B438" s="40"/>
      <c r="C438" s="41"/>
      <c r="D438" s="39"/>
      <c r="E438" s="41"/>
      <c r="F438" s="39"/>
      <c r="G438" s="42"/>
      <c r="H438" s="39"/>
      <c r="N438" s="44"/>
      <c r="S438" s="5"/>
      <c r="T438" s="5"/>
      <c r="U438" s="5"/>
      <c r="V438" s="5"/>
      <c r="X438" s="5"/>
    </row>
    <row r="439" spans="2:24" x14ac:dyDescent="0.3">
      <c r="B439" s="40"/>
      <c r="C439" s="41"/>
      <c r="D439" s="39"/>
      <c r="E439" s="41"/>
      <c r="F439" s="39"/>
      <c r="G439" s="42"/>
      <c r="H439" s="39"/>
      <c r="N439" s="44"/>
      <c r="S439" s="5"/>
      <c r="T439" s="5"/>
      <c r="U439" s="5"/>
      <c r="V439" s="5"/>
      <c r="X439" s="5"/>
    </row>
    <row r="440" spans="2:24" x14ac:dyDescent="0.3">
      <c r="B440" s="40"/>
      <c r="C440" s="41"/>
      <c r="D440" s="39"/>
      <c r="E440" s="41"/>
      <c r="F440" s="39"/>
      <c r="G440" s="42"/>
      <c r="H440" s="39"/>
      <c r="N440" s="44"/>
      <c r="S440" s="5"/>
      <c r="T440" s="5"/>
      <c r="U440" s="5"/>
      <c r="V440" s="5"/>
      <c r="X440" s="5"/>
    </row>
  </sheetData>
  <autoFilter ref="B17:X17" xr:uid="{00000000-0009-0000-0000-000005000000}"/>
  <mergeCells count="21">
    <mergeCell ref="R15:R16"/>
    <mergeCell ref="T15:X15"/>
    <mergeCell ref="B13:X13"/>
    <mergeCell ref="M14:X14"/>
    <mergeCell ref="B14:L14"/>
    <mergeCell ref="S15:S16"/>
    <mergeCell ref="E15:E16"/>
    <mergeCell ref="B2:Q2"/>
    <mergeCell ref="B15:B16"/>
    <mergeCell ref="C15:C16"/>
    <mergeCell ref="D15:D16"/>
    <mergeCell ref="G15:G16"/>
    <mergeCell ref="H15:H16"/>
    <mergeCell ref="J15:J16"/>
    <mergeCell ref="K15:K16"/>
    <mergeCell ref="L15:M15"/>
    <mergeCell ref="N15:N16"/>
    <mergeCell ref="Q15:Q16"/>
    <mergeCell ref="I15:I16"/>
    <mergeCell ref="P15:P16"/>
    <mergeCell ref="O15:O16"/>
  </mergeCells>
  <pageMargins left="0.7" right="0.7" top="0.75" bottom="0.75" header="0.3" footer="0.3"/>
  <pageSetup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7"/>
  <sheetViews>
    <sheetView topLeftCell="C1" zoomScale="55" zoomScaleNormal="55" zoomScaleSheetLayoutView="80" workbookViewId="0">
      <selection activeCell="B17" sqref="B17"/>
    </sheetView>
  </sheetViews>
  <sheetFormatPr defaultColWidth="8.6640625" defaultRowHeight="14.4" x14ac:dyDescent="0.3"/>
  <cols>
    <col min="1" max="1" width="40.33203125" style="5" customWidth="1"/>
    <col min="2" max="2" width="29.6640625" style="5" customWidth="1"/>
    <col min="3" max="3" width="22.88671875" style="5" bestFit="1" customWidth="1"/>
    <col min="4" max="4" width="22.88671875" style="5" customWidth="1"/>
    <col min="5" max="5" width="55" style="5" bestFit="1" customWidth="1"/>
    <col min="6" max="6" width="14.33203125" style="5" customWidth="1"/>
    <col min="7" max="7" width="21.88671875" style="5" bestFit="1" customWidth="1"/>
    <col min="8" max="8" width="16.33203125" style="5" bestFit="1" customWidth="1"/>
    <col min="9" max="9" width="15.33203125" style="5" bestFit="1" customWidth="1"/>
    <col min="10" max="10" width="14.88671875" style="5" bestFit="1" customWidth="1"/>
    <col min="11" max="11" width="15.88671875" style="5" customWidth="1"/>
    <col min="12" max="12" width="18.44140625" style="5" customWidth="1"/>
    <col min="13" max="13" width="50.5546875" style="36" customWidth="1"/>
    <col min="14" max="14" width="16.109375" style="5" bestFit="1" customWidth="1"/>
    <col min="15" max="15" width="10.6640625" style="5" customWidth="1"/>
    <col min="16" max="16" width="23.33203125" style="5" bestFit="1" customWidth="1"/>
    <col min="17" max="17" width="13.6640625" style="5" bestFit="1" customWidth="1"/>
    <col min="18" max="18" width="12.109375" style="5" bestFit="1" customWidth="1"/>
    <col min="19" max="19" width="15.44140625" style="5" bestFit="1" customWidth="1"/>
    <col min="20" max="20" width="10.5546875" style="5" bestFit="1" customWidth="1"/>
    <col min="21" max="21" width="12.33203125" style="5" customWidth="1"/>
    <col min="22" max="16384" width="8.6640625" style="5"/>
  </cols>
  <sheetData>
    <row r="1" spans="1:20" x14ac:dyDescent="0.3">
      <c r="S1" s="25" t="s">
        <v>0</v>
      </c>
    </row>
    <row r="2" spans="1:20" x14ac:dyDescent="0.3">
      <c r="B2" s="229" t="s">
        <v>1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</row>
    <row r="3" spans="1:20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6"/>
      <c r="N3" s="2"/>
      <c r="O3" s="2"/>
      <c r="P3" s="2"/>
      <c r="Q3" s="2"/>
      <c r="R3" s="2"/>
      <c r="S3" s="2"/>
    </row>
    <row r="4" spans="1:20" s="25" customFormat="1" x14ac:dyDescent="0.3">
      <c r="B4" s="32" t="s">
        <v>2</v>
      </c>
      <c r="F4" s="17"/>
      <c r="G4" s="17"/>
      <c r="M4" s="60"/>
      <c r="N4" s="32" t="s">
        <v>3</v>
      </c>
      <c r="O4" s="37" t="s">
        <v>4</v>
      </c>
      <c r="P4" s="5"/>
    </row>
    <row r="5" spans="1:20" s="25" customFormat="1" x14ac:dyDescent="0.3">
      <c r="B5" s="33" t="s">
        <v>5</v>
      </c>
      <c r="F5" s="17"/>
      <c r="G5" s="17"/>
      <c r="M5" s="60"/>
      <c r="N5" s="32"/>
      <c r="O5" s="32"/>
    </row>
    <row r="6" spans="1:20" s="25" customFormat="1" x14ac:dyDescent="0.3">
      <c r="B6" s="34" t="s">
        <v>6</v>
      </c>
      <c r="F6" s="17"/>
      <c r="G6" s="17"/>
      <c r="M6" s="60"/>
      <c r="N6" s="9">
        <v>46204</v>
      </c>
      <c r="O6" s="9"/>
    </row>
    <row r="7" spans="1:20" s="25" customFormat="1" x14ac:dyDescent="0.3">
      <c r="B7" s="34" t="s">
        <v>7</v>
      </c>
      <c r="F7" s="17"/>
      <c r="G7" s="17"/>
      <c r="M7" s="60"/>
      <c r="N7" s="32"/>
      <c r="O7" s="32"/>
    </row>
    <row r="8" spans="1:20" x14ac:dyDescent="0.3">
      <c r="B8" s="34" t="s">
        <v>8</v>
      </c>
      <c r="F8" s="16"/>
      <c r="G8" s="16"/>
      <c r="N8" s="32" t="s">
        <v>11</v>
      </c>
      <c r="O8" s="32" t="s">
        <v>12</v>
      </c>
    </row>
    <row r="9" spans="1:20" x14ac:dyDescent="0.3">
      <c r="F9" s="16"/>
      <c r="G9" s="16"/>
    </row>
    <row r="10" spans="1:20" s="25" customFormat="1" x14ac:dyDescent="0.3">
      <c r="B10" s="25" t="s">
        <v>9</v>
      </c>
      <c r="C10" s="5" t="s">
        <v>10</v>
      </c>
      <c r="D10" s="5"/>
      <c r="F10" s="16"/>
      <c r="G10" s="16"/>
      <c r="M10" s="60"/>
      <c r="N10" s="61"/>
    </row>
    <row r="11" spans="1:20" ht="15" thickBot="1" x14ac:dyDescent="0.35">
      <c r="O11" s="62"/>
    </row>
    <row r="12" spans="1:20" s="25" customFormat="1" ht="15" thickBot="1" x14ac:dyDescent="0.35">
      <c r="B12" s="246" t="s">
        <v>101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8"/>
    </row>
    <row r="13" spans="1:20" s="25" customFormat="1" ht="15" thickBot="1" x14ac:dyDescent="0.35">
      <c r="B13" s="246" t="s">
        <v>102</v>
      </c>
      <c r="C13" s="247"/>
      <c r="D13" s="247"/>
      <c r="E13" s="247"/>
      <c r="F13" s="247"/>
      <c r="G13" s="247"/>
      <c r="H13" s="247"/>
      <c r="I13" s="247"/>
      <c r="J13" s="248"/>
      <c r="K13" s="246" t="s">
        <v>103</v>
      </c>
      <c r="L13" s="247"/>
      <c r="M13" s="247"/>
      <c r="N13" s="247"/>
      <c r="O13" s="247"/>
      <c r="P13" s="247"/>
      <c r="Q13" s="247"/>
      <c r="R13" s="247"/>
      <c r="S13" s="247"/>
      <c r="T13" s="248"/>
    </row>
    <row r="14" spans="1:20" ht="14.7" customHeight="1" x14ac:dyDescent="0.3">
      <c r="B14" s="230" t="s">
        <v>80</v>
      </c>
      <c r="C14" s="223" t="s">
        <v>104</v>
      </c>
      <c r="D14" s="223" t="s">
        <v>43</v>
      </c>
      <c r="E14" s="223" t="s">
        <v>19</v>
      </c>
      <c r="F14" s="223" t="s">
        <v>105</v>
      </c>
      <c r="G14" s="68"/>
      <c r="H14" s="223" t="s">
        <v>61</v>
      </c>
      <c r="I14" s="223" t="s">
        <v>106</v>
      </c>
      <c r="J14" s="223"/>
      <c r="K14" s="223" t="s">
        <v>88</v>
      </c>
      <c r="L14" s="223" t="s">
        <v>107</v>
      </c>
      <c r="M14" s="223" t="s">
        <v>19</v>
      </c>
      <c r="N14" s="223" t="s">
        <v>44</v>
      </c>
      <c r="O14" s="223" t="s">
        <v>45</v>
      </c>
      <c r="P14" s="223" t="s">
        <v>85</v>
      </c>
      <c r="Q14" s="223" t="s">
        <v>108</v>
      </c>
      <c r="R14" s="223"/>
      <c r="S14" s="223"/>
      <c r="T14" s="221"/>
    </row>
    <row r="15" spans="1:20" ht="15" thickBot="1" x14ac:dyDescent="0.35">
      <c r="B15" s="231"/>
      <c r="C15" s="224"/>
      <c r="D15" s="224"/>
      <c r="E15" s="224"/>
      <c r="F15" s="224"/>
      <c r="G15" s="69" t="s">
        <v>109</v>
      </c>
      <c r="H15" s="224"/>
      <c r="I15" s="83" t="s">
        <v>110</v>
      </c>
      <c r="J15" s="83" t="s">
        <v>33</v>
      </c>
      <c r="K15" s="224"/>
      <c r="L15" s="224"/>
      <c r="M15" s="224"/>
      <c r="N15" s="224"/>
      <c r="O15" s="224"/>
      <c r="P15" s="224"/>
      <c r="Q15" s="69" t="s">
        <v>30</v>
      </c>
      <c r="R15" s="69" t="s">
        <v>32</v>
      </c>
      <c r="S15" s="69" t="s">
        <v>92</v>
      </c>
      <c r="T15" s="84" t="s">
        <v>33</v>
      </c>
    </row>
    <row r="16" spans="1:20" ht="15" thickBot="1" x14ac:dyDescent="0.35">
      <c r="A16" s="5" t="s">
        <v>29</v>
      </c>
      <c r="B16" s="102">
        <v>54</v>
      </c>
      <c r="C16" s="103">
        <v>55</v>
      </c>
      <c r="D16" s="103"/>
      <c r="E16" s="103">
        <v>56</v>
      </c>
      <c r="F16" s="103">
        <v>57</v>
      </c>
      <c r="G16" s="103" t="s">
        <v>111</v>
      </c>
      <c r="H16" s="103">
        <v>58</v>
      </c>
      <c r="I16" s="103">
        <v>59</v>
      </c>
      <c r="J16" s="103">
        <v>60</v>
      </c>
      <c r="K16" s="103">
        <v>61</v>
      </c>
      <c r="L16" s="103" t="s">
        <v>112</v>
      </c>
      <c r="M16" s="81">
        <v>62</v>
      </c>
      <c r="N16" s="103">
        <v>63</v>
      </c>
      <c r="O16" s="103" t="s">
        <v>113</v>
      </c>
      <c r="P16" s="103">
        <v>64</v>
      </c>
      <c r="Q16" s="103">
        <v>65</v>
      </c>
      <c r="R16" s="103">
        <v>66</v>
      </c>
      <c r="S16" s="103" t="s">
        <v>114</v>
      </c>
      <c r="T16" s="104">
        <v>67</v>
      </c>
    </row>
    <row r="17" spans="1:20" s="16" customFormat="1" ht="15" thickBot="1" x14ac:dyDescent="0.35">
      <c r="A17" s="65"/>
      <c r="B17" s="172" t="s">
        <v>40</v>
      </c>
      <c r="C17" s="172" t="s">
        <v>40</v>
      </c>
      <c r="D17" s="172" t="s">
        <v>40</v>
      </c>
      <c r="E17" s="172" t="s">
        <v>40</v>
      </c>
      <c r="F17" s="172" t="s">
        <v>40</v>
      </c>
      <c r="G17" s="172" t="s">
        <v>40</v>
      </c>
      <c r="H17" s="172" t="s">
        <v>40</v>
      </c>
      <c r="I17" s="172" t="s">
        <v>40</v>
      </c>
      <c r="J17" s="172" t="s">
        <v>40</v>
      </c>
      <c r="K17" s="172" t="s">
        <v>40</v>
      </c>
      <c r="L17" s="172" t="s">
        <v>40</v>
      </c>
      <c r="M17" s="172" t="s">
        <v>40</v>
      </c>
      <c r="N17" s="172" t="s">
        <v>40</v>
      </c>
      <c r="O17" s="172" t="s">
        <v>40</v>
      </c>
      <c r="P17" s="172" t="s">
        <v>40</v>
      </c>
      <c r="Q17" s="172" t="s">
        <v>40</v>
      </c>
      <c r="R17" s="172" t="s">
        <v>40</v>
      </c>
      <c r="S17" s="172" t="s">
        <v>40</v>
      </c>
      <c r="T17" s="172" t="s">
        <v>40</v>
      </c>
    </row>
  </sheetData>
  <autoFilter ref="A16:T17" xr:uid="{00000000-0009-0000-0000-000006000000}"/>
  <sortState xmlns:xlrd2="http://schemas.microsoft.com/office/spreadsheetml/2017/richdata2" ref="A17:T17">
    <sortCondition ref="G17"/>
  </sortState>
  <mergeCells count="18">
    <mergeCell ref="B12:T12"/>
    <mergeCell ref="Q14:T14"/>
    <mergeCell ref="B2:S2"/>
    <mergeCell ref="M14:M15"/>
    <mergeCell ref="N14:N15"/>
    <mergeCell ref="P14:P15"/>
    <mergeCell ref="B13:J13"/>
    <mergeCell ref="B14:B15"/>
    <mergeCell ref="C14:C15"/>
    <mergeCell ref="E14:E15"/>
    <mergeCell ref="F14:F15"/>
    <mergeCell ref="H14:H15"/>
    <mergeCell ref="I14:J14"/>
    <mergeCell ref="K14:K15"/>
    <mergeCell ref="D14:D15"/>
    <mergeCell ref="K13:T13"/>
    <mergeCell ref="O14:O15"/>
    <mergeCell ref="L14:L15"/>
  </mergeCells>
  <pageMargins left="0.25" right="0.25" top="0.75" bottom="0.75" header="0.3" footer="0.3"/>
  <pageSetup scale="5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P23"/>
  <sheetViews>
    <sheetView zoomScale="55" zoomScaleNormal="55" zoomScaleSheetLayoutView="90" workbookViewId="0">
      <selection activeCell="J17" sqref="J17"/>
    </sheetView>
  </sheetViews>
  <sheetFormatPr defaultColWidth="8.6640625" defaultRowHeight="14.7" customHeight="1" x14ac:dyDescent="0.3"/>
  <cols>
    <col min="1" max="1" width="2.33203125" customWidth="1"/>
    <col min="2" max="2" width="32.33203125" bestFit="1" customWidth="1"/>
    <col min="3" max="3" width="36.6640625" customWidth="1"/>
    <col min="4" max="4" width="35.6640625" customWidth="1"/>
    <col min="5" max="5" width="13.44140625" bestFit="1" customWidth="1"/>
    <col min="6" max="6" width="10.44140625" customWidth="1"/>
    <col min="7" max="7" width="19.88671875" customWidth="1"/>
    <col min="8" max="8" width="16.6640625" customWidth="1"/>
    <col min="9" max="9" width="11" bestFit="1" customWidth="1"/>
    <col min="10" max="10" width="32.44140625" bestFit="1" customWidth="1"/>
    <col min="11" max="11" width="19.6640625" bestFit="1" customWidth="1"/>
    <col min="12" max="12" width="14.109375" customWidth="1"/>
    <col min="13" max="13" width="14" customWidth="1"/>
    <col min="14" max="14" width="11.33203125" bestFit="1" customWidth="1"/>
    <col min="15" max="15" width="10.109375" bestFit="1" customWidth="1"/>
    <col min="16" max="16" width="13" bestFit="1" customWidth="1"/>
    <col min="17" max="17" width="12.6640625" customWidth="1"/>
    <col min="18" max="18" width="12.33203125" customWidth="1"/>
  </cols>
  <sheetData>
    <row r="1" spans="3:16" ht="14.7" customHeight="1" x14ac:dyDescent="0.3">
      <c r="P1" s="1" t="s">
        <v>0</v>
      </c>
    </row>
    <row r="2" spans="3:16" ht="14.7" customHeight="1" x14ac:dyDescent="0.3">
      <c r="C2" s="229" t="s">
        <v>1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</row>
    <row r="3" spans="3:16" ht="14.7" customHeight="1" x14ac:dyDescent="0.3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3:16" s="1" customFormat="1" ht="14.7" customHeight="1" x14ac:dyDescent="0.3">
      <c r="C4" s="1" t="s">
        <v>2</v>
      </c>
      <c r="L4" s="32" t="s">
        <v>3</v>
      </c>
      <c r="M4" s="37" t="s">
        <v>4</v>
      </c>
    </row>
    <row r="5" spans="3:16" s="1" customFormat="1" ht="14.7" customHeight="1" x14ac:dyDescent="0.3">
      <c r="C5" s="3" t="s">
        <v>5</v>
      </c>
      <c r="L5" s="32"/>
      <c r="M5" s="32"/>
    </row>
    <row r="6" spans="3:16" s="1" customFormat="1" ht="14.7" customHeight="1" x14ac:dyDescent="0.3">
      <c r="C6" s="4" t="s">
        <v>6</v>
      </c>
      <c r="H6" s="21"/>
      <c r="L6" s="9">
        <v>46204</v>
      </c>
      <c r="M6" s="32"/>
    </row>
    <row r="7" spans="3:16" s="1" customFormat="1" ht="14.7" customHeight="1" x14ac:dyDescent="0.3">
      <c r="C7" s="4" t="s">
        <v>7</v>
      </c>
      <c r="L7" s="32"/>
      <c r="M7" s="32"/>
    </row>
    <row r="8" spans="3:16" ht="14.7" customHeight="1" x14ac:dyDescent="0.3">
      <c r="C8" s="4" t="s">
        <v>8</v>
      </c>
      <c r="L8" s="32" t="s">
        <v>11</v>
      </c>
      <c r="M8" s="32" t="s">
        <v>12</v>
      </c>
    </row>
    <row r="10" spans="3:16" s="1" customFormat="1" ht="14.7" customHeight="1" x14ac:dyDescent="0.3">
      <c r="C10" s="1" t="s">
        <v>9</v>
      </c>
      <c r="D10" t="s">
        <v>10</v>
      </c>
    </row>
    <row r="11" spans="3:16" ht="14.7" customHeight="1" thickBot="1" x14ac:dyDescent="0.35"/>
    <row r="12" spans="3:16" ht="14.7" customHeight="1" thickBot="1" x14ac:dyDescent="0.35">
      <c r="C12" s="256" t="s">
        <v>115</v>
      </c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8"/>
    </row>
    <row r="13" spans="3:16" ht="14.7" customHeight="1" thickBot="1" x14ac:dyDescent="0.35">
      <c r="C13" s="256" t="s">
        <v>116</v>
      </c>
      <c r="D13" s="257"/>
      <c r="E13" s="257"/>
      <c r="F13" s="257"/>
      <c r="G13" s="257"/>
      <c r="H13" s="257"/>
      <c r="I13" s="258"/>
      <c r="J13" s="256" t="s">
        <v>117</v>
      </c>
      <c r="K13" s="257"/>
      <c r="L13" s="257"/>
      <c r="M13" s="257"/>
      <c r="N13" s="257"/>
      <c r="O13" s="257"/>
      <c r="P13" s="258"/>
    </row>
    <row r="14" spans="3:16" s="23" customFormat="1" ht="14.7" customHeight="1" x14ac:dyDescent="0.3">
      <c r="C14" s="230" t="s">
        <v>118</v>
      </c>
      <c r="D14" s="223" t="s">
        <v>19</v>
      </c>
      <c r="E14" s="223" t="s">
        <v>105</v>
      </c>
      <c r="F14" s="223" t="s">
        <v>119</v>
      </c>
      <c r="G14" s="223" t="s">
        <v>108</v>
      </c>
      <c r="H14" s="223"/>
      <c r="I14" s="221"/>
      <c r="J14" s="234" t="s">
        <v>120</v>
      </c>
      <c r="K14" s="223" t="s">
        <v>19</v>
      </c>
      <c r="L14" s="223" t="s">
        <v>105</v>
      </c>
      <c r="M14" s="225" t="s">
        <v>85</v>
      </c>
      <c r="N14" s="223" t="s">
        <v>90</v>
      </c>
      <c r="O14" s="223"/>
      <c r="P14" s="221"/>
    </row>
    <row r="15" spans="3:16" s="23" customFormat="1" ht="14.7" customHeight="1" thickBot="1" x14ac:dyDescent="0.35">
      <c r="C15" s="231"/>
      <c r="D15" s="224"/>
      <c r="E15" s="224"/>
      <c r="F15" s="224"/>
      <c r="G15" s="69" t="s">
        <v>30</v>
      </c>
      <c r="H15" s="69" t="s">
        <v>32</v>
      </c>
      <c r="I15" s="84" t="s">
        <v>33</v>
      </c>
      <c r="J15" s="235"/>
      <c r="K15" s="224"/>
      <c r="L15" s="224"/>
      <c r="M15" s="236"/>
      <c r="N15" s="69" t="s">
        <v>30</v>
      </c>
      <c r="O15" s="69" t="s">
        <v>32</v>
      </c>
      <c r="P15" s="84" t="s">
        <v>33</v>
      </c>
    </row>
    <row r="16" spans="3:16" s="22" customFormat="1" ht="14.7" customHeight="1" thickBot="1" x14ac:dyDescent="0.35">
      <c r="C16" s="173">
        <v>68</v>
      </c>
      <c r="D16" s="174">
        <v>69</v>
      </c>
      <c r="E16" s="174">
        <v>70</v>
      </c>
      <c r="F16" s="174">
        <v>71</v>
      </c>
      <c r="G16" s="174">
        <v>72</v>
      </c>
      <c r="H16" s="174">
        <v>73</v>
      </c>
      <c r="I16" s="175">
        <v>74</v>
      </c>
      <c r="J16" s="178">
        <v>75</v>
      </c>
      <c r="K16" s="174">
        <v>76</v>
      </c>
      <c r="L16" s="174">
        <v>77</v>
      </c>
      <c r="M16" s="174">
        <v>78</v>
      </c>
      <c r="N16" s="174">
        <v>79</v>
      </c>
      <c r="O16" s="174">
        <v>80</v>
      </c>
      <c r="P16" s="175">
        <v>81</v>
      </c>
    </row>
    <row r="17" spans="2:16" ht="15" thickBot="1" x14ac:dyDescent="0.35">
      <c r="B17" s="65"/>
      <c r="C17" s="177" t="s">
        <v>40</v>
      </c>
      <c r="D17" s="177" t="s">
        <v>40</v>
      </c>
      <c r="E17" s="177" t="s">
        <v>40</v>
      </c>
      <c r="F17" s="177" t="s">
        <v>40</v>
      </c>
      <c r="G17" s="177" t="s">
        <v>40</v>
      </c>
      <c r="H17" s="177" t="s">
        <v>40</v>
      </c>
      <c r="I17" s="180" t="s">
        <v>40</v>
      </c>
      <c r="J17" s="179" t="s">
        <v>40</v>
      </c>
      <c r="K17" s="177" t="s">
        <v>40</v>
      </c>
      <c r="L17" s="177" t="s">
        <v>40</v>
      </c>
      <c r="M17" s="177" t="s">
        <v>40</v>
      </c>
      <c r="N17" s="177" t="s">
        <v>40</v>
      </c>
      <c r="O17" s="177" t="s">
        <v>40</v>
      </c>
      <c r="P17" s="177" t="s">
        <v>40</v>
      </c>
    </row>
    <row r="18" spans="2:16" ht="14.4" x14ac:dyDescent="0.3">
      <c r="J18" s="51"/>
      <c r="K18" s="48"/>
      <c r="L18" s="49"/>
      <c r="M18" s="50"/>
      <c r="N18" s="50"/>
      <c r="O18" s="50"/>
      <c r="P18" s="50"/>
    </row>
    <row r="19" spans="2:16" ht="14.4" x14ac:dyDescent="0.3">
      <c r="J19" s="51"/>
      <c r="K19" s="48"/>
      <c r="L19" s="49"/>
      <c r="M19" s="50"/>
      <c r="N19" s="50"/>
      <c r="O19" s="50"/>
      <c r="P19" s="50"/>
    </row>
    <row r="20" spans="2:16" ht="14.4" x14ac:dyDescent="0.3"/>
    <row r="23" spans="2:16" ht="14.7" customHeight="1" x14ac:dyDescent="0.3">
      <c r="D23" s="64"/>
      <c r="G23" s="5"/>
      <c r="H23" s="35"/>
    </row>
  </sheetData>
  <mergeCells count="14">
    <mergeCell ref="C12:P12"/>
    <mergeCell ref="C13:I13"/>
    <mergeCell ref="J13:P13"/>
    <mergeCell ref="C2:P2"/>
    <mergeCell ref="K14:K15"/>
    <mergeCell ref="L14:L15"/>
    <mergeCell ref="M14:M15"/>
    <mergeCell ref="N14:P14"/>
    <mergeCell ref="C14:C15"/>
    <mergeCell ref="D14:D15"/>
    <mergeCell ref="E14:E15"/>
    <mergeCell ref="F14:F15"/>
    <mergeCell ref="G14:I14"/>
    <mergeCell ref="J14:J15"/>
  </mergeCells>
  <pageMargins left="0.25" right="0.25" top="0.75" bottom="0.75" header="0.3" footer="0.3"/>
  <pageSetup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T17"/>
  <sheetViews>
    <sheetView zoomScale="70" zoomScaleNormal="70" zoomScaleSheetLayoutView="90" workbookViewId="0"/>
  </sheetViews>
  <sheetFormatPr defaultColWidth="6.6640625" defaultRowHeight="14.4" x14ac:dyDescent="0.3"/>
  <cols>
    <col min="1" max="1" width="6.6640625" style="16"/>
    <col min="2" max="2" width="48.5546875" style="16" bestFit="1" customWidth="1"/>
    <col min="3" max="3" width="9.6640625" style="16" customWidth="1"/>
    <col min="4" max="4" width="11.33203125" style="16" customWidth="1"/>
    <col min="5" max="7" width="6.6640625" style="16"/>
    <col min="8" max="8" width="18.88671875" style="16" bestFit="1" customWidth="1"/>
    <col min="9" max="9" width="10.33203125" style="16" customWidth="1"/>
    <col min="10" max="10" width="6" style="16" bestFit="1" customWidth="1"/>
    <col min="11" max="11" width="8.6640625" style="16" customWidth="1"/>
    <col min="12" max="14" width="6.6640625" style="16"/>
    <col min="15" max="15" width="18.88671875" style="16" bestFit="1" customWidth="1"/>
    <col min="16" max="16" width="10.33203125" style="16" customWidth="1"/>
    <col min="17" max="17" width="10.6640625" style="16" customWidth="1"/>
    <col min="18" max="16384" width="6.6640625" style="16"/>
  </cols>
  <sheetData>
    <row r="1" spans="2:20" x14ac:dyDescent="0.3">
      <c r="T1" s="20" t="s">
        <v>0</v>
      </c>
    </row>
    <row r="2" spans="2:20" x14ac:dyDescent="0.3">
      <c r="B2" s="229" t="s">
        <v>1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</row>
    <row r="3" spans="2:20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0" s="17" customFormat="1" x14ac:dyDescent="0.3">
      <c r="B4" s="17" t="s">
        <v>2</v>
      </c>
      <c r="L4" s="16"/>
      <c r="O4" s="32" t="s">
        <v>3</v>
      </c>
      <c r="P4" s="37" t="s">
        <v>4</v>
      </c>
    </row>
    <row r="5" spans="2:20" s="17" customFormat="1" x14ac:dyDescent="0.3">
      <c r="B5" s="3" t="s">
        <v>5</v>
      </c>
      <c r="O5" s="32"/>
      <c r="P5" s="32"/>
    </row>
    <row r="6" spans="2:20" s="17" customFormat="1" x14ac:dyDescent="0.3">
      <c r="B6" s="4" t="s">
        <v>6</v>
      </c>
      <c r="G6" s="24"/>
      <c r="O6" s="9">
        <v>46204</v>
      </c>
      <c r="P6" s="32"/>
    </row>
    <row r="7" spans="2:20" s="17" customFormat="1" x14ac:dyDescent="0.3">
      <c r="B7" s="4" t="s">
        <v>7</v>
      </c>
      <c r="K7" s="18"/>
      <c r="O7" s="9"/>
      <c r="P7" s="32"/>
    </row>
    <row r="8" spans="2:20" x14ac:dyDescent="0.3">
      <c r="B8" s="4" t="s">
        <v>8</v>
      </c>
      <c r="O8" s="32" t="s">
        <v>11</v>
      </c>
      <c r="P8" s="32" t="s">
        <v>12</v>
      </c>
    </row>
    <row r="10" spans="2:20" s="17" customFormat="1" x14ac:dyDescent="0.3">
      <c r="B10" s="17" t="s">
        <v>9</v>
      </c>
      <c r="C10" s="16" t="s">
        <v>10</v>
      </c>
    </row>
    <row r="11" spans="2:20" ht="15" thickBot="1" x14ac:dyDescent="0.35"/>
    <row r="12" spans="2:20" ht="15" thickBot="1" x14ac:dyDescent="0.35">
      <c r="B12" s="246" t="s">
        <v>121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8"/>
    </row>
    <row r="13" spans="2:20" ht="26.7" customHeight="1" thickBot="1" x14ac:dyDescent="0.35">
      <c r="B13" s="246" t="s">
        <v>122</v>
      </c>
      <c r="C13" s="247"/>
      <c r="D13" s="247"/>
      <c r="E13" s="247"/>
      <c r="F13" s="247"/>
      <c r="G13" s="248"/>
      <c r="H13" s="246" t="s">
        <v>123</v>
      </c>
      <c r="I13" s="247"/>
      <c r="J13" s="247"/>
      <c r="K13" s="247"/>
      <c r="L13" s="247"/>
      <c r="M13" s="247"/>
      <c r="N13" s="248"/>
      <c r="O13" s="226" t="s">
        <v>124</v>
      </c>
      <c r="P13" s="227"/>
      <c r="Q13" s="227"/>
      <c r="R13" s="227"/>
      <c r="S13" s="227"/>
      <c r="T13" s="228"/>
    </row>
    <row r="14" spans="2:20" x14ac:dyDescent="0.3">
      <c r="B14" s="230" t="s">
        <v>19</v>
      </c>
      <c r="C14" s="223" t="s">
        <v>105</v>
      </c>
      <c r="D14" s="223" t="s">
        <v>119</v>
      </c>
      <c r="E14" s="223" t="s">
        <v>90</v>
      </c>
      <c r="F14" s="223"/>
      <c r="G14" s="223"/>
      <c r="H14" s="223" t="s">
        <v>19</v>
      </c>
      <c r="I14" s="223" t="s">
        <v>105</v>
      </c>
      <c r="J14" s="223" t="s">
        <v>61</v>
      </c>
      <c r="K14" s="259" t="s">
        <v>125</v>
      </c>
      <c r="L14" s="259"/>
      <c r="M14" s="259"/>
      <c r="N14" s="259"/>
      <c r="O14" s="223" t="s">
        <v>19</v>
      </c>
      <c r="P14" s="223" t="s">
        <v>105</v>
      </c>
      <c r="Q14" s="223" t="s">
        <v>119</v>
      </c>
      <c r="R14" s="223" t="s">
        <v>90</v>
      </c>
      <c r="S14" s="223"/>
      <c r="T14" s="221"/>
    </row>
    <row r="15" spans="2:20" ht="29.4" thickBot="1" x14ac:dyDescent="0.35">
      <c r="B15" s="231"/>
      <c r="C15" s="224"/>
      <c r="D15" s="224"/>
      <c r="E15" s="69" t="s">
        <v>30</v>
      </c>
      <c r="F15" s="69" t="s">
        <v>32</v>
      </c>
      <c r="G15" s="69" t="s">
        <v>33</v>
      </c>
      <c r="H15" s="224"/>
      <c r="I15" s="224"/>
      <c r="J15" s="224"/>
      <c r="K15" s="69" t="s">
        <v>126</v>
      </c>
      <c r="L15" s="69" t="s">
        <v>30</v>
      </c>
      <c r="M15" s="69" t="s">
        <v>32</v>
      </c>
      <c r="N15" s="69" t="s">
        <v>33</v>
      </c>
      <c r="O15" s="224"/>
      <c r="P15" s="224"/>
      <c r="Q15" s="224"/>
      <c r="R15" s="69" t="s">
        <v>30</v>
      </c>
      <c r="S15" s="69" t="s">
        <v>32</v>
      </c>
      <c r="T15" s="84" t="s">
        <v>33</v>
      </c>
    </row>
    <row r="16" spans="2:20" ht="15" thickBot="1" x14ac:dyDescent="0.35">
      <c r="B16" s="181">
        <v>82</v>
      </c>
      <c r="C16" s="176">
        <v>83</v>
      </c>
      <c r="D16" s="176">
        <v>84</v>
      </c>
      <c r="E16" s="176">
        <v>85</v>
      </c>
      <c r="F16" s="176">
        <v>86</v>
      </c>
      <c r="G16" s="176">
        <v>87</v>
      </c>
      <c r="H16" s="176">
        <v>88</v>
      </c>
      <c r="I16" s="176">
        <v>89</v>
      </c>
      <c r="J16" s="176">
        <v>90</v>
      </c>
      <c r="K16" s="176">
        <v>91</v>
      </c>
      <c r="L16" s="176">
        <v>92</v>
      </c>
      <c r="M16" s="176">
        <v>93</v>
      </c>
      <c r="N16" s="176">
        <v>94</v>
      </c>
      <c r="O16" s="176">
        <v>95</v>
      </c>
      <c r="P16" s="176">
        <v>96</v>
      </c>
      <c r="Q16" s="176">
        <v>97</v>
      </c>
      <c r="R16" s="176">
        <v>98</v>
      </c>
      <c r="S16" s="176">
        <v>99</v>
      </c>
      <c r="T16" s="182">
        <v>100</v>
      </c>
    </row>
    <row r="17" spans="2:20" ht="15" thickBot="1" x14ac:dyDescent="0.35">
      <c r="B17" s="183" t="s">
        <v>40</v>
      </c>
      <c r="C17" s="184" t="s">
        <v>40</v>
      </c>
      <c r="D17" s="184" t="s">
        <v>40</v>
      </c>
      <c r="E17" s="184" t="s">
        <v>40</v>
      </c>
      <c r="F17" s="184" t="s">
        <v>40</v>
      </c>
      <c r="G17" s="184" t="s">
        <v>40</v>
      </c>
      <c r="H17" s="184" t="s">
        <v>40</v>
      </c>
      <c r="I17" s="184" t="s">
        <v>40</v>
      </c>
      <c r="J17" s="184" t="s">
        <v>40</v>
      </c>
      <c r="K17" s="184" t="s">
        <v>40</v>
      </c>
      <c r="L17" s="184" t="s">
        <v>40</v>
      </c>
      <c r="M17" s="184" t="s">
        <v>40</v>
      </c>
      <c r="N17" s="184" t="s">
        <v>40</v>
      </c>
      <c r="O17" s="184" t="s">
        <v>40</v>
      </c>
      <c r="P17" s="184" t="s">
        <v>40</v>
      </c>
      <c r="Q17" s="184" t="s">
        <v>40</v>
      </c>
      <c r="R17" s="184" t="s">
        <v>40</v>
      </c>
      <c r="S17" s="184" t="s">
        <v>40</v>
      </c>
      <c r="T17" s="185" t="s">
        <v>40</v>
      </c>
    </row>
  </sheetData>
  <mergeCells count="17">
    <mergeCell ref="B2:O2"/>
    <mergeCell ref="B12:T12"/>
    <mergeCell ref="O14:O15"/>
    <mergeCell ref="P14:P15"/>
    <mergeCell ref="Q14:Q15"/>
    <mergeCell ref="R14:T14"/>
    <mergeCell ref="O13:T13"/>
    <mergeCell ref="H14:H15"/>
    <mergeCell ref="I14:I15"/>
    <mergeCell ref="J14:J15"/>
    <mergeCell ref="K14:N14"/>
    <mergeCell ref="H13:N13"/>
    <mergeCell ref="E14:G14"/>
    <mergeCell ref="D14:D15"/>
    <mergeCell ref="C14:C15"/>
    <mergeCell ref="B14:B15"/>
    <mergeCell ref="B13:G13"/>
  </mergeCells>
  <pageMargins left="0.25" right="0.25" top="0.75" bottom="0.75" header="0.3" footer="0.3"/>
  <pageSetup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A3E56D44E2FD4D8AA87476FB120232" ma:contentTypeVersion="19" ma:contentTypeDescription="Create a new document." ma:contentTypeScope="" ma:versionID="6be13e576473d2b983e39efc0afcb87e">
  <xsd:schema xmlns:xsd="http://www.w3.org/2001/XMLSchema" xmlns:xs="http://www.w3.org/2001/XMLSchema" xmlns:p="http://schemas.microsoft.com/office/2006/metadata/properties" xmlns:ns2="1afb3fce-80d6-4dc8-911d-66d069a7f1b4" xmlns:ns3="133edff2-adf3-4804-a2be-c39c22f0f768" targetNamespace="http://schemas.microsoft.com/office/2006/metadata/properties" ma:root="true" ma:fieldsID="4e4ccb8747477057107563b22b8ac173" ns2:_="" ns3:_="">
    <xsd:import namespace="1afb3fce-80d6-4dc8-911d-66d069a7f1b4"/>
    <xsd:import namespace="133edff2-adf3-4804-a2be-c39c22f0f76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Hyperlink" minOccurs="0"/>
                <xsd:element ref="ns3:Note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b3fce-80d6-4dc8-911d-66d069a7f1b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b9ad612-85b4-4841-8339-8ac31ecc89b6}" ma:internalName="TaxCatchAll" ma:showField="CatchAllData" ma:web="1afb3fce-80d6-4dc8-911d-66d069a7f1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edff2-adf3-4804-a2be-c39c22f0f7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893bb2c-950b-4672-b623-c5bc4517d6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Hyperlink" ma:index="21" nillable="true" ma:displayName="Hyperlink" ma:description="For sharing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Notes" ma:index="22" nillable="true" ma:displayName="Notes" ma:description="Notes" ma:format="Dropdown" ma:internalName="Notes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fb3fce-80d6-4dc8-911d-66d069a7f1b4" xsi:nil="true"/>
    <Notes xmlns="133edff2-adf3-4804-a2be-c39c22f0f768" xsi:nil="true"/>
    <Hyperlink xmlns="133edff2-adf3-4804-a2be-c39c22f0f768">
      <Url xsi:nil="true"/>
      <Description xsi:nil="true"/>
    </Hyperlink>
    <lcf76f155ced4ddcb4097134ff3c332f xmlns="133edff2-adf3-4804-a2be-c39c22f0f76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D94DDE-8068-418B-9FF6-3B504F1CB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b3fce-80d6-4dc8-911d-66d069a7f1b4"/>
    <ds:schemaRef ds:uri="133edff2-adf3-4804-a2be-c39c22f0f7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E97040-A838-4BEC-ADA3-C7C87915548E}">
  <ds:schemaRefs>
    <ds:schemaRef ds:uri="http://schemas.microsoft.com/office/2006/metadata/properties"/>
    <ds:schemaRef ds:uri="http://schemas.microsoft.com/office/infopath/2007/PartnerControls"/>
    <ds:schemaRef ds:uri="1afb3fce-80d6-4dc8-911d-66d069a7f1b4"/>
    <ds:schemaRef ds:uri="133edff2-adf3-4804-a2be-c39c22f0f768"/>
  </ds:schemaRefs>
</ds:datastoreItem>
</file>

<file path=customXml/itemProps3.xml><?xml version="1.0" encoding="utf-8"?>
<ds:datastoreItem xmlns:ds="http://schemas.openxmlformats.org/officeDocument/2006/customXml" ds:itemID="{2FEA49AC-BD25-4B8B-906D-6AA602C47E9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31ef649-45d3-4e5d-80df-d43468de9a5e}" enabled="1" method="Privileged" siteId="{771c9c47-7f24-44dc-958e-34f8713a83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Imports</vt:lpstr>
      <vt:lpstr>DTA</vt:lpstr>
      <vt:lpstr>Issued for MFR</vt:lpstr>
      <vt:lpstr>Rmv for job work</vt:lpstr>
      <vt:lpstr>Receive from Job work</vt:lpstr>
      <vt:lpstr>Clearance_E</vt:lpstr>
      <vt:lpstr>Clearance_HC</vt:lpstr>
      <vt:lpstr>As such</vt:lpstr>
      <vt:lpstr>Waste_E</vt:lpstr>
      <vt:lpstr>Waste_HC</vt:lpstr>
      <vt:lpstr>DTA!Print_Area</vt:lpstr>
      <vt:lpstr>Imports!Print_Area</vt:lpstr>
      <vt:lpstr>'Rmv for job work'!Print_Area</vt:lpstr>
      <vt:lpstr>Waste_HC!Print_Area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Saurabh, Kul</dc:creator>
  <cp:keywords/>
  <dc:description/>
  <cp:lastModifiedBy>rajesh gotur</cp:lastModifiedBy>
  <cp:revision/>
  <dcterms:created xsi:type="dcterms:W3CDTF">2015-06-05T18:17:20Z</dcterms:created>
  <dcterms:modified xsi:type="dcterms:W3CDTF">2026-08-24T05:03:12Z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1ef649-45d3-4e5d-80df-d43468de9a5e_Enabled">
    <vt:lpwstr>true</vt:lpwstr>
  </property>
  <property fmtid="{D5CDD505-2E9C-101B-9397-08002B2CF9AE}" pid="3" name="MSIP_Label_631ef649-45d3-4e5d-80df-d43468de9a5e_SetDate">
    <vt:lpwstr>2024-05-23T06:18:07Z</vt:lpwstr>
  </property>
  <property fmtid="{D5CDD505-2E9C-101B-9397-08002B2CF9AE}" pid="4" name="MSIP_Label_631ef649-45d3-4e5d-80df-d43468de9a5e_Method">
    <vt:lpwstr>Privileged</vt:lpwstr>
  </property>
  <property fmtid="{D5CDD505-2E9C-101B-9397-08002B2CF9AE}" pid="5" name="MSIP_Label_631ef649-45d3-4e5d-80df-d43468de9a5e_Name">
    <vt:lpwstr>Unclassified</vt:lpwstr>
  </property>
  <property fmtid="{D5CDD505-2E9C-101B-9397-08002B2CF9AE}" pid="6" name="MSIP_Label_631ef649-45d3-4e5d-80df-d43468de9a5e_SiteId">
    <vt:lpwstr>771c9c47-7f24-44dc-958e-34f8713a8394</vt:lpwstr>
  </property>
  <property fmtid="{D5CDD505-2E9C-101B-9397-08002B2CF9AE}" pid="7" name="MSIP_Label_631ef649-45d3-4e5d-80df-d43468de9a5e_ActionId">
    <vt:lpwstr>bad9b10f-c0fe-4279-a1a8-003355b6b015</vt:lpwstr>
  </property>
  <property fmtid="{D5CDD505-2E9C-101B-9397-08002B2CF9AE}" pid="8" name="MSIP_Label_631ef649-45d3-4e5d-80df-d43468de9a5e_ContentBits">
    <vt:lpwstr>0</vt:lpwstr>
  </property>
  <property fmtid="{D5CDD505-2E9C-101B-9397-08002B2CF9AE}" pid="9" name="ContentTypeId">
    <vt:lpwstr>0x0101002EA3E56D44E2FD4D8AA87476FB120232</vt:lpwstr>
  </property>
  <property fmtid="{D5CDD505-2E9C-101B-9397-08002B2CF9AE}" pid="10" name="MediaServiceImageTags">
    <vt:lpwstr/>
  </property>
</Properties>
</file>